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firstSheet="2" activeTab="6"/>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6" i="7" l="1"/>
  <c r="D295" i="7"/>
  <c r="D294" i="7"/>
  <c r="D292" i="7"/>
  <c r="D290" i="7"/>
  <c r="D289" i="7"/>
  <c r="D287" i="7"/>
  <c r="D285" i="7"/>
  <c r="D284" i="7"/>
  <c r="D283" i="7"/>
  <c r="D282" i="7"/>
  <c r="D280" i="7"/>
  <c r="D279" i="7"/>
  <c r="D277" i="7"/>
  <c r="D276" i="7"/>
  <c r="D275" i="7"/>
  <c r="D274" i="7" s="1"/>
  <c r="D273" i="7"/>
  <c r="D272" i="7"/>
  <c r="D271" i="7"/>
  <c r="D269" i="7"/>
  <c r="D268" i="7"/>
  <c r="D267" i="7"/>
  <c r="D266" i="7"/>
  <c r="D264" i="7"/>
  <c r="D263" i="7"/>
  <c r="D262" i="7"/>
  <c r="D261" i="7"/>
  <c r="D259" i="7"/>
  <c r="D258" i="7"/>
  <c r="D257" i="7"/>
  <c r="D256" i="7"/>
  <c r="D254" i="7"/>
  <c r="D253" i="7"/>
  <c r="D251" i="7"/>
  <c r="D250" i="7"/>
  <c r="D249" i="7"/>
  <c r="D247" i="7"/>
  <c r="D246" i="7"/>
  <c r="D244" i="7"/>
  <c r="D243" i="7"/>
  <c r="D242" i="7" s="1"/>
  <c r="D70" i="8" s="1"/>
  <c r="D241" i="7"/>
  <c r="D240" i="7"/>
  <c r="D238" i="7"/>
  <c r="D237" i="7"/>
  <c r="D236" i="7"/>
  <c r="D234" i="7"/>
  <c r="D233" i="7"/>
  <c r="D232" i="7"/>
  <c r="D230" i="7"/>
  <c r="D229" i="7"/>
  <c r="D228" i="7"/>
  <c r="D225" i="7"/>
  <c r="D224" i="7"/>
  <c r="D223" i="7"/>
  <c r="D221" i="7"/>
  <c r="D220" i="7"/>
  <c r="D219" i="7" s="1"/>
  <c r="C219" i="7" s="1"/>
  <c r="C63" i="8" s="1"/>
  <c r="D218" i="7"/>
  <c r="D217" i="7"/>
  <c r="D216" i="7"/>
  <c r="D214" i="7"/>
  <c r="D213" i="7"/>
  <c r="D211" i="7"/>
  <c r="D209" i="7"/>
  <c r="D208" i="7"/>
  <c r="D205" i="7"/>
  <c r="D204" i="7"/>
  <c r="D203" i="7"/>
  <c r="D201" i="7"/>
  <c r="D200" i="7"/>
  <c r="D199" i="7"/>
  <c r="D197" i="7"/>
  <c r="D196" i="7"/>
  <c r="D195" i="7"/>
  <c r="D193" i="7"/>
  <c r="D192" i="7"/>
  <c r="D191" i="7"/>
  <c r="D190" i="7"/>
  <c r="D188" i="7"/>
  <c r="D187" i="7"/>
  <c r="D186" i="7"/>
  <c r="D185" i="7"/>
  <c r="D183" i="7"/>
  <c r="D181" i="7"/>
  <c r="D180" i="7"/>
  <c r="D179" i="7"/>
  <c r="D177" i="7"/>
  <c r="D176" i="7"/>
  <c r="D175" i="7"/>
  <c r="D174" i="7" s="1"/>
  <c r="C174" i="7" s="1"/>
  <c r="C50" i="8" s="1"/>
  <c r="D173" i="7"/>
  <c r="D172" i="7"/>
  <c r="D171" i="7"/>
  <c r="D170" i="7"/>
  <c r="D168" i="7"/>
  <c r="D167" i="7"/>
  <c r="D166" i="7"/>
  <c r="D164" i="7"/>
  <c r="D163" i="7"/>
  <c r="D162" i="7"/>
  <c r="D160" i="7"/>
  <c r="D159" i="7"/>
  <c r="D157" i="7"/>
  <c r="D156" i="7"/>
  <c r="D155" i="7"/>
  <c r="D153" i="7"/>
  <c r="D152" i="7"/>
  <c r="D151" i="7"/>
  <c r="D149" i="7"/>
  <c r="D148" i="7"/>
  <c r="D147" i="7"/>
  <c r="D145" i="7"/>
  <c r="D144" i="7"/>
  <c r="D142" i="7"/>
  <c r="D141" i="7"/>
  <c r="D140" i="7"/>
  <c r="D137" i="7"/>
  <c r="D136" i="7"/>
  <c r="D135" i="7"/>
  <c r="D134" i="7"/>
  <c r="D132" i="7"/>
  <c r="D131" i="7"/>
  <c r="D130" i="7" s="1"/>
  <c r="D129" i="7"/>
  <c r="D128" i="7"/>
  <c r="D126" i="7"/>
  <c r="D125" i="7"/>
  <c r="D123" i="7"/>
  <c r="D122" i="7"/>
  <c r="D121" i="7"/>
  <c r="D119" i="7"/>
  <c r="D118" i="7"/>
  <c r="D117" i="7"/>
  <c r="D115" i="7"/>
  <c r="D114" i="7"/>
  <c r="D112" i="7"/>
  <c r="D110" i="7"/>
  <c r="D108" i="7"/>
  <c r="D107" i="7"/>
  <c r="D106" i="7"/>
  <c r="D104" i="7"/>
  <c r="D103" i="7"/>
  <c r="D102" i="7"/>
  <c r="D99" i="7"/>
  <c r="D98" i="7"/>
  <c r="D97" i="7"/>
  <c r="D96" i="7"/>
  <c r="D95" i="7" s="1"/>
  <c r="D94" i="7"/>
  <c r="D93" i="7"/>
  <c r="D92" i="7"/>
  <c r="D90" i="7"/>
  <c r="D89" i="7"/>
  <c r="D88" i="7"/>
  <c r="D86" i="7"/>
  <c r="D85" i="7"/>
  <c r="D84" i="7" s="1"/>
  <c r="D83" i="7"/>
  <c r="D82" i="7"/>
  <c r="D81" i="7"/>
  <c r="D79" i="7"/>
  <c r="D78" i="7"/>
  <c r="D76" i="7"/>
  <c r="D75" i="7"/>
  <c r="D74" i="7"/>
  <c r="D73" i="7"/>
  <c r="D72" i="7"/>
  <c r="D70" i="7"/>
  <c r="D69" i="7"/>
  <c r="D68" i="7"/>
  <c r="D67" i="7"/>
  <c r="D65" i="7"/>
  <c r="D64" i="7"/>
  <c r="D63" i="7"/>
  <c r="D62" i="7"/>
  <c r="D60" i="7"/>
  <c r="D59" i="7"/>
  <c r="D58" i="7"/>
  <c r="D56" i="7"/>
  <c r="D55" i="7"/>
  <c r="D54" i="7"/>
  <c r="D53" i="7" s="1"/>
  <c r="C53" i="7" s="1"/>
  <c r="C17" i="8" s="1"/>
  <c r="D52" i="7"/>
  <c r="D51" i="7"/>
  <c r="D49" i="7"/>
  <c r="D48" i="7"/>
  <c r="D46" i="7"/>
  <c r="D45" i="7"/>
  <c r="D44" i="7"/>
  <c r="D42" i="7"/>
  <c r="D41" i="7"/>
  <c r="D40" i="7"/>
  <c r="D38" i="7"/>
  <c r="D37" i="7" s="1"/>
  <c r="D36" i="7"/>
  <c r="D35" i="7"/>
  <c r="D34" i="7"/>
  <c r="D32" i="7"/>
  <c r="D31" i="7"/>
  <c r="D30" i="7" s="1"/>
  <c r="D29" i="7"/>
  <c r="D28" i="7"/>
  <c r="D26" i="7"/>
  <c r="D25" i="7"/>
  <c r="D23" i="7"/>
  <c r="D22" i="7"/>
  <c r="D21" i="7"/>
  <c r="D19" i="7"/>
  <c r="D18" i="7"/>
  <c r="D17" i="7"/>
  <c r="D16" i="7"/>
  <c r="D14" i="7"/>
  <c r="D13" i="7"/>
  <c r="D12" i="7"/>
  <c r="D11" i="7"/>
  <c r="D10" i="7"/>
  <c r="D9" i="7"/>
  <c r="D7" i="7"/>
  <c r="D6" i="7"/>
  <c r="D5" i="7"/>
  <c r="D293" i="7"/>
  <c r="C293" i="7" s="1"/>
  <c r="C84" i="8" s="1"/>
  <c r="D291" i="7"/>
  <c r="C291" i="7" s="1"/>
  <c r="C83" i="8" s="1"/>
  <c r="D288" i="7"/>
  <c r="C288" i="7" s="1"/>
  <c r="C82" i="8" s="1"/>
  <c r="D286" i="7"/>
  <c r="C286" i="7" s="1"/>
  <c r="C81" i="8" s="1"/>
  <c r="D278" i="7"/>
  <c r="C278" i="7" s="1"/>
  <c r="C79" i="8" s="1"/>
  <c r="D265" i="7"/>
  <c r="C265" i="7" s="1"/>
  <c r="C76" i="8" s="1"/>
  <c r="D260" i="7"/>
  <c r="C260" i="7" s="1"/>
  <c r="C75" i="8" s="1"/>
  <c r="D255" i="7"/>
  <c r="C255" i="7" s="1"/>
  <c r="C74" i="8" s="1"/>
  <c r="D248" i="7"/>
  <c r="C248" i="7" s="1"/>
  <c r="C72" i="8" s="1"/>
  <c r="D245" i="7"/>
  <c r="D71" i="8" s="1"/>
  <c r="C245" i="7"/>
  <c r="C71" i="8" s="1"/>
  <c r="D239" i="7"/>
  <c r="C239" i="7" s="1"/>
  <c r="C69" i="8" s="1"/>
  <c r="D231" i="7"/>
  <c r="D67" i="8" s="1"/>
  <c r="D227" i="7"/>
  <c r="C227" i="7" s="1"/>
  <c r="C66" i="8" s="1"/>
  <c r="D222" i="7"/>
  <c r="C222" i="7" s="1"/>
  <c r="C64" i="8" s="1"/>
  <c r="D215" i="7"/>
  <c r="C215" i="7" s="1"/>
  <c r="C62" i="8" s="1"/>
  <c r="D212" i="7"/>
  <c r="C212" i="7" s="1"/>
  <c r="C61" i="8" s="1"/>
  <c r="D210" i="7"/>
  <c r="D60" i="8" s="1"/>
  <c r="D207" i="7"/>
  <c r="C207" i="7" s="1"/>
  <c r="C59" i="8" s="1"/>
  <c r="D182" i="7"/>
  <c r="D52" i="8" s="1"/>
  <c r="D178" i="7"/>
  <c r="C178" i="7" s="1"/>
  <c r="C51" i="8" s="1"/>
  <c r="D169" i="7"/>
  <c r="C169" i="7" s="1"/>
  <c r="C49" i="8" s="1"/>
  <c r="D165" i="7"/>
  <c r="C165" i="7" s="1"/>
  <c r="C48" i="8" s="1"/>
  <c r="D158" i="7"/>
  <c r="D46" i="8" s="1"/>
  <c r="D154" i="7"/>
  <c r="C154" i="7" s="1"/>
  <c r="C45" i="8" s="1"/>
  <c r="D146" i="7"/>
  <c r="C146" i="7" s="1"/>
  <c r="C43" i="8" s="1"/>
  <c r="D143" i="7"/>
  <c r="D42" i="8" s="1"/>
  <c r="D133" i="7"/>
  <c r="C133" i="7" s="1"/>
  <c r="C39" i="8" s="1"/>
  <c r="D127" i="7"/>
  <c r="C127" i="7" s="1"/>
  <c r="C37" i="8" s="1"/>
  <c r="D124" i="7"/>
  <c r="D36" i="8" s="1"/>
  <c r="D120" i="7"/>
  <c r="C120" i="7" s="1"/>
  <c r="C35" i="8" s="1"/>
  <c r="D113" i="7"/>
  <c r="C113" i="7" s="1"/>
  <c r="C33" i="8" s="1"/>
  <c r="D111" i="7"/>
  <c r="C111" i="7" s="1"/>
  <c r="C32" i="8" s="1"/>
  <c r="D109" i="7"/>
  <c r="C109" i="7" s="1"/>
  <c r="C31" i="8" s="1"/>
  <c r="D91" i="7"/>
  <c r="C91" i="7" s="1"/>
  <c r="C26" i="8" s="1"/>
  <c r="D87" i="7"/>
  <c r="D25" i="8" s="1"/>
  <c r="D80" i="7"/>
  <c r="C80" i="7" s="1"/>
  <c r="C23" i="8" s="1"/>
  <c r="D22" i="8"/>
  <c r="D57" i="7"/>
  <c r="D18" i="8" s="1"/>
  <c r="D50" i="7"/>
  <c r="C50" i="7" s="1"/>
  <c r="C16" i="8" s="1"/>
  <c r="D47" i="7"/>
  <c r="D15" i="8" s="1"/>
  <c r="D43" i="7"/>
  <c r="C43" i="7" s="1"/>
  <c r="C14" i="8" s="1"/>
  <c r="D27" i="7"/>
  <c r="D9" i="8" s="1"/>
  <c r="C27" i="7"/>
  <c r="C9" i="8" s="1"/>
  <c r="D24" i="7"/>
  <c r="C24" i="7" s="1"/>
  <c r="C8" i="8" s="1"/>
  <c r="D20" i="7"/>
  <c r="D7" i="8" s="1"/>
  <c r="D4" i="7"/>
  <c r="D4" i="8" s="1"/>
  <c r="D8" i="7" l="1"/>
  <c r="D15" i="7"/>
  <c r="C15" i="7" s="1"/>
  <c r="C6" i="8" s="1"/>
  <c r="D39" i="7"/>
  <c r="C39" i="7" s="1"/>
  <c r="C13" i="8" s="1"/>
  <c r="D61" i="7"/>
  <c r="C61" i="7" s="1"/>
  <c r="C19" i="8" s="1"/>
  <c r="D71" i="7"/>
  <c r="C71" i="7" s="1"/>
  <c r="C21" i="8" s="1"/>
  <c r="D105" i="7"/>
  <c r="C105" i="7" s="1"/>
  <c r="C30" i="8" s="1"/>
  <c r="D116" i="7"/>
  <c r="C116" i="7" s="1"/>
  <c r="C34" i="8" s="1"/>
  <c r="D139" i="7"/>
  <c r="D41" i="8" s="1"/>
  <c r="D150" i="7"/>
  <c r="C150" i="7" s="1"/>
  <c r="C44" i="8" s="1"/>
  <c r="D161" i="7"/>
  <c r="D184" i="7"/>
  <c r="C184" i="7" s="1"/>
  <c r="C53" i="8" s="1"/>
  <c r="D194" i="7"/>
  <c r="C194" i="7" s="1"/>
  <c r="C55" i="8" s="1"/>
  <c r="D252" i="7"/>
  <c r="C252" i="7" s="1"/>
  <c r="C73" i="8" s="1"/>
  <c r="D281" i="7"/>
  <c r="C281" i="7" s="1"/>
  <c r="C80" i="8" s="1"/>
  <c r="C8" i="7"/>
  <c r="C5" i="8" s="1"/>
  <c r="D5" i="8"/>
  <c r="D10" i="8"/>
  <c r="C30" i="7"/>
  <c r="C10" i="8" s="1"/>
  <c r="D24" i="8"/>
  <c r="C84" i="7"/>
  <c r="C24" i="8" s="1"/>
  <c r="D27" i="8"/>
  <c r="C95" i="7"/>
  <c r="C27" i="8" s="1"/>
  <c r="C274" i="7"/>
  <c r="C78" i="8" s="1"/>
  <c r="D78" i="8"/>
  <c r="C57" i="7"/>
  <c r="C18" i="8" s="1"/>
  <c r="C87" i="7"/>
  <c r="C25" i="8" s="1"/>
  <c r="C143" i="7"/>
  <c r="C42" i="8" s="1"/>
  <c r="D66" i="8"/>
  <c r="D66" i="7"/>
  <c r="D198" i="7"/>
  <c r="C198" i="7" s="1"/>
  <c r="C56" i="8" s="1"/>
  <c r="D235" i="7"/>
  <c r="D101" i="7"/>
  <c r="D29" i="8" s="1"/>
  <c r="D189" i="7"/>
  <c r="D54" i="8" s="1"/>
  <c r="C124" i="7"/>
  <c r="C36" i="8" s="1"/>
  <c r="D202" i="7"/>
  <c r="D57" i="8" s="1"/>
  <c r="D270" i="7"/>
  <c r="C270" i="7" s="1"/>
  <c r="C77" i="8" s="1"/>
  <c r="C20" i="7"/>
  <c r="C7" i="8" s="1"/>
  <c r="C158" i="7"/>
  <c r="C46" i="8" s="1"/>
  <c r="C130" i="7"/>
  <c r="C38" i="8" s="1"/>
  <c r="D38" i="8"/>
  <c r="C161" i="7"/>
  <c r="C47" i="8" s="1"/>
  <c r="D47" i="8"/>
  <c r="C66" i="7"/>
  <c r="C20" i="8" s="1"/>
  <c r="D20" i="8"/>
  <c r="C235" i="7"/>
  <c r="C68" i="8" s="1"/>
  <c r="D68" i="8"/>
  <c r="C37" i="7"/>
  <c r="C12" i="8" s="1"/>
  <c r="D33" i="7"/>
  <c r="D3" i="7" s="1"/>
  <c r="D3" i="8" s="1"/>
  <c r="D12" i="8"/>
  <c r="C202" i="7"/>
  <c r="C57" i="8" s="1"/>
  <c r="D77" i="8"/>
  <c r="C139" i="7"/>
  <c r="C41" i="8" s="1"/>
  <c r="C210" i="7"/>
  <c r="C60" i="8" s="1"/>
  <c r="C242" i="7"/>
  <c r="C70" i="8" s="1"/>
  <c r="D17" i="8"/>
  <c r="D23" i="8"/>
  <c r="D35" i="8"/>
  <c r="D53" i="8"/>
  <c r="D59" i="8"/>
  <c r="D83" i="8"/>
  <c r="C182" i="7"/>
  <c r="C52" i="8" s="1"/>
  <c r="D6" i="8"/>
  <c r="D30" i="8"/>
  <c r="D48" i="8"/>
  <c r="D72" i="8"/>
  <c r="D84" i="8"/>
  <c r="D13" i="8"/>
  <c r="D19" i="8"/>
  <c r="D31" i="8"/>
  <c r="D37" i="8"/>
  <c r="D43" i="8"/>
  <c r="D49" i="8"/>
  <c r="D55" i="8"/>
  <c r="D61" i="8"/>
  <c r="D73" i="8"/>
  <c r="D79" i="8"/>
  <c r="C47" i="7"/>
  <c r="C15" i="8" s="1"/>
  <c r="D8" i="8"/>
  <c r="D14" i="8"/>
  <c r="D26" i="8"/>
  <c r="D32" i="8"/>
  <c r="D44" i="8"/>
  <c r="D50" i="8"/>
  <c r="D62" i="8"/>
  <c r="D74" i="8"/>
  <c r="D80" i="8"/>
  <c r="D21" i="8"/>
  <c r="D33" i="8"/>
  <c r="D39" i="8"/>
  <c r="D45" i="8"/>
  <c r="D51" i="8"/>
  <c r="D63" i="8"/>
  <c r="D69" i="8"/>
  <c r="D75" i="8"/>
  <c r="D81" i="8"/>
  <c r="C77" i="7"/>
  <c r="C22" i="8" s="1"/>
  <c r="D16" i="8"/>
  <c r="D34" i="8"/>
  <c r="D64" i="8"/>
  <c r="D76" i="8"/>
  <c r="D82" i="8"/>
  <c r="D226" i="7"/>
  <c r="C231" i="7"/>
  <c r="C67" i="8" s="1"/>
  <c r="C4" i="7"/>
  <c r="C4" i="8" s="1"/>
  <c r="D100" i="7"/>
  <c r="C101" i="7"/>
  <c r="C29" i="8" s="1"/>
  <c r="D206" i="7"/>
  <c r="D56" i="8" l="1"/>
  <c r="C189" i="7"/>
  <c r="C54" i="8" s="1"/>
  <c r="D138" i="7"/>
  <c r="C138" i="7" s="1"/>
  <c r="C40" i="8" s="1"/>
  <c r="C33" i="7"/>
  <c r="C11" i="8" s="1"/>
  <c r="D11" i="8"/>
  <c r="C226" i="7"/>
  <c r="C65" i="8" s="1"/>
  <c r="D65" i="8"/>
  <c r="C206" i="7"/>
  <c r="C58" i="8" s="1"/>
  <c r="D58" i="8"/>
  <c r="C100" i="7"/>
  <c r="C28" i="8" s="1"/>
  <c r="D28" i="8"/>
  <c r="C3" i="7"/>
  <c r="C3" i="8" s="1"/>
  <c r="D2" i="7"/>
  <c r="D40" i="8" l="1"/>
  <c r="C2" i="7"/>
  <c r="C2" i="8" s="1"/>
  <c r="D2" i="8"/>
</calcChain>
</file>

<file path=xl/sharedStrings.xml><?xml version="1.0" encoding="utf-8"?>
<sst xmlns="http://schemas.openxmlformats.org/spreadsheetml/2006/main" count="2697" uniqueCount="1878">
  <si>
    <t>GDI 2020 Bands</t>
  </si>
  <si>
    <t>GDI 2020 Scores
(0-100)</t>
  </si>
  <si>
    <t>Overall Country Score</t>
  </si>
  <si>
    <t>Political Risk</t>
  </si>
  <si>
    <t>Q1</t>
  </si>
  <si>
    <t>Legislative Scrutiny</t>
  </si>
  <si>
    <t>Q2</t>
  </si>
  <si>
    <t>Defence Committee</t>
  </si>
  <si>
    <t>Q3</t>
  </si>
  <si>
    <t>Defence Policy Debate</t>
  </si>
  <si>
    <t>Q4</t>
  </si>
  <si>
    <t>CSO Engagement</t>
  </si>
  <si>
    <t>Q5</t>
  </si>
  <si>
    <t>Conventions: UNCAC / OECD</t>
  </si>
  <si>
    <t>Q6</t>
  </si>
  <si>
    <t>Public Debate</t>
  </si>
  <si>
    <t>Q7</t>
  </si>
  <si>
    <t>Anticorruption Policy</t>
  </si>
  <si>
    <t>Q8</t>
  </si>
  <si>
    <t>Compliance and Ethics Units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</si>
  <si>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</si>
  <si>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</si>
  <si>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</si>
  <si>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</si>
  <si>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</si>
  <si>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</si>
  <si>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</si>
  <si>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</si>
  <si>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</si>
  <si>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</si>
  <si>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</si>
  <si>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</si>
  <si>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</si>
  <si>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</si>
  <si>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</si>
  <si>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</si>
  <si>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</si>
  <si>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</si>
  <si>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</si>
  <si>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</si>
  <si>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</si>
  <si>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</si>
  <si>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</si>
  <si>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</si>
  <si>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</si>
  <si>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</si>
  <si>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</si>
  <si>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</si>
  <si>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</si>
  <si>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</si>
  <si>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</si>
  <si>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</si>
  <si>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</si>
  <si>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</si>
  <si>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</si>
  <si>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</si>
  <si>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</si>
  <si>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</si>
  <si>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</si>
  <si>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</si>
  <si>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</si>
  <si>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</si>
  <si>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</si>
  <si>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</si>
  <si>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</si>
  <si>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</si>
  <si>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</si>
  <si>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</si>
  <si>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</si>
  <si>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</si>
  <si>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</si>
  <si>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</si>
  <si>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</si>
  <si>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</si>
  <si>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</si>
  <si>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</si>
  <si>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</si>
  <si>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</si>
  <si>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</si>
  <si>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</si>
  <si>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</si>
  <si>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</si>
  <si>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</si>
  <si>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</si>
  <si>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</si>
  <si>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</si>
  <si>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</si>
  <si>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</si>
  <si>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</si>
  <si>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</si>
  <si>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</si>
  <si>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</si>
  <si>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</si>
  <si>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</si>
  <si>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</si>
  <si>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</si>
  <si>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</si>
  <si>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</si>
  <si>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</si>
  <si>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</si>
  <si>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</si>
  <si>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</si>
  <si>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</si>
  <si>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</si>
  <si>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</si>
  <si>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</si>
  <si>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</si>
  <si>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</si>
  <si>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</si>
  <si>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</si>
  <si>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</si>
  <si>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</si>
  <si>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</si>
  <si>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</si>
  <si>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</si>
  <si>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</si>
  <si>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</si>
  <si>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</si>
  <si>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</si>
  <si>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</si>
  <si>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</si>
  <si>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</si>
  <si>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</si>
  <si>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</si>
  <si>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</si>
  <si>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</si>
  <si>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</si>
  <si>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</si>
  <si>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</si>
  <si>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</si>
  <si>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</si>
  <si>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</si>
  <si>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</si>
  <si>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</si>
  <si>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</si>
  <si>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</si>
  <si>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</si>
  <si>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</si>
  <si>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</si>
  <si>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</si>
  <si>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</si>
  <si>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</si>
  <si>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</si>
  <si>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</si>
  <si>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</si>
  <si>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</si>
  <si>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</si>
  <si>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</si>
  <si>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</si>
  <si>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</si>
  <si>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</si>
  <si>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</si>
  <si>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</si>
  <si>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</si>
  <si>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</si>
  <si>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</si>
  <si>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</si>
  <si>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</si>
  <si>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</si>
  <si>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</si>
  <si>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</si>
  <si>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</si>
  <si>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</si>
  <si>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</si>
  <si>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</si>
  <si>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</si>
  <si>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</si>
  <si>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</si>
  <si>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</si>
  <si>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</si>
  <si>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</si>
  <si>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</si>
  <si>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</si>
  <si>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</si>
  <si>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</si>
  <si>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</si>
  <si>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</si>
  <si>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</si>
  <si>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</si>
  <si>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</si>
  <si>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</si>
  <si>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</si>
  <si>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</si>
  <si>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</si>
  <si>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</si>
  <si>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</si>
  <si>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</si>
  <si>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</si>
  <si>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</si>
  <si>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</si>
  <si>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</si>
  <si>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</si>
  <si>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</si>
  <si>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</si>
  <si>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</si>
  <si>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</si>
  <si>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</si>
  <si>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</si>
  <si>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</si>
  <si>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</si>
  <si>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</si>
  <si>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</si>
  <si>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</si>
  <si>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</si>
  <si>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</si>
  <si>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</si>
  <si>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</si>
  <si>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</si>
  <si>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</si>
  <si>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</si>
  <si>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</si>
  <si>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</si>
  <si>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</si>
  <si>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</si>
  <si>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</si>
  <si>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</si>
  <si>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</si>
  <si>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</si>
  <si>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</si>
  <si>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</si>
  <si>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</si>
  <si>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</si>
  <si>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</si>
  <si>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</si>
  <si>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</si>
  <si>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</si>
  <si>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</si>
  <si>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</si>
  <si>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</si>
  <si>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</si>
  <si>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</si>
  <si>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</si>
  <si>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</si>
  <si>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</si>
  <si>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</si>
  <si>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</si>
  <si>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</si>
  <si>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</si>
  <si>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</si>
  <si>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</si>
  <si>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</si>
  <si>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</si>
  <si>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</si>
  <si>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</si>
  <si>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</si>
  <si>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</si>
  <si>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</si>
  <si>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</si>
  <si>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</si>
  <si>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</si>
  <si>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</si>
  <si>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</si>
  <si>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</si>
  <si>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</si>
  <si>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</si>
  <si>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</si>
  <si>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</si>
  <si>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</si>
  <si>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</si>
  <si>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NEI</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</si>
  <si>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</si>
  <si>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</si>
  <si>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</si>
  <si>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</si>
  <si>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</si>
  <si>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</si>
  <si>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</si>
  <si>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</si>
  <si>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</si>
  <si>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</si>
  <si>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</si>
  <si>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</si>
  <si>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</si>
  <si>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</si>
  <si>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</si>
  <si>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</si>
  <si>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</si>
  <si>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</si>
  <si>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</si>
  <si>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</si>
  <si>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</si>
  <si>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</si>
  <si>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</si>
  <si>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</si>
  <si>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</si>
  <si>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</si>
  <si>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</si>
  <si>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</si>
  <si>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</si>
  <si>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</si>
  <si>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</si>
  <si>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</si>
  <si>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</si>
  <si>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</si>
  <si>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</si>
  <si>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</si>
  <si>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</si>
  <si>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</si>
  <si>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</si>
  <si>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</si>
  <si>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</si>
  <si>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</si>
  <si>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</si>
  <si>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</si>
  <si>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</si>
  <si>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</si>
  <si>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</si>
  <si>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</si>
  <si>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</si>
  <si>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</si>
  <si>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</si>
  <si>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</si>
  <si>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</si>
  <si>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</si>
  <si>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</si>
  <si>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</si>
  <si>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</si>
  <si>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</si>
  <si>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</si>
  <si>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</si>
  <si>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</si>
  <si>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</si>
  <si>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</si>
  <si>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</si>
  <si>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</si>
  <si>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</si>
  <si>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</si>
  <si>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</si>
  <si>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</si>
  <si>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</si>
  <si>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</si>
  <si>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</si>
  <si>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</si>
  <si>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</si>
  <si>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</si>
  <si>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</si>
  <si>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</si>
  <si>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</si>
  <si>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</si>
  <si>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</si>
  <si>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</si>
  <si>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</si>
  <si>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</si>
  <si>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</si>
  <si>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</si>
  <si>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</si>
  <si>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</si>
  <si>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</si>
  <si>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</si>
  <si>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</si>
  <si>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</si>
  <si>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</si>
  <si>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</si>
  <si>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</si>
  <si>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</si>
  <si>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</si>
  <si>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</si>
  <si>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</si>
  <si>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</si>
  <si>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</si>
  <si>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</si>
  <si>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</si>
  <si>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</si>
  <si>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</si>
  <si>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</si>
  <si>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</si>
  <si>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</si>
  <si>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</si>
  <si>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</si>
  <si>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</si>
  <si>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</si>
  <si>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</si>
  <si>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</si>
  <si>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</si>
  <si>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</si>
  <si>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</si>
  <si>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</si>
  <si>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</si>
  <si>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</si>
  <si>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</si>
  <si>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</si>
  <si>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</si>
  <si>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</si>
  <si>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</si>
  <si>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</si>
  <si>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</si>
  <si>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</si>
  <si>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</si>
  <si>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</si>
  <si>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</si>
  <si>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</si>
  <si>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</si>
  <si>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</si>
  <si>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</si>
  <si>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</si>
  <si>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</si>
  <si>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</si>
  <si>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</si>
  <si>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</si>
  <si>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</si>
  <si>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</si>
  <si>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</si>
  <si>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</si>
  <si>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</si>
  <si>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</si>
  <si>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</si>
  <si>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</si>
  <si>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</si>
  <si>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</si>
  <si>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</si>
  <si>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</si>
  <si>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</si>
  <si>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</si>
  <si>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</si>
  <si>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</si>
  <si>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</si>
  <si>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</si>
  <si>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</si>
  <si>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</si>
  <si>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</si>
  <si>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</si>
  <si>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</si>
  <si>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</si>
  <si>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</si>
  <si>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</si>
  <si>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</si>
  <si>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</si>
  <si>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</si>
  <si>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</si>
  <si>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</si>
  <si>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</si>
  <si>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</si>
  <si>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</si>
  <si>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</si>
  <si>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</si>
  <si>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</si>
  <si>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</si>
  <si>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</si>
  <si>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</si>
  <si>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</si>
  <si>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</si>
  <si>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</si>
  <si>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</si>
  <si>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</si>
  <si>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</si>
  <si>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</si>
  <si>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</si>
  <si>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</si>
  <si>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</si>
  <si>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</si>
  <si>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</si>
  <si>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</si>
  <si>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</si>
  <si>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</si>
  <si>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</si>
  <si>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</si>
  <si>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</si>
  <si>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</si>
  <si>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</si>
  <si>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</si>
  <si>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</si>
  <si>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</si>
  <si>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</si>
  <si>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</si>
  <si>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</si>
  <si>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</si>
  <si>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</si>
  <si>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</si>
  <si>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</si>
  <si>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</si>
  <si>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</si>
  <si>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</si>
  <si>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</si>
  <si>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</si>
  <si>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</si>
  <si>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</si>
  <si>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</si>
  <si>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</si>
  <si>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</si>
  <si>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</si>
  <si>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</si>
  <si>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</si>
  <si>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</si>
  <si>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</si>
  <si>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</si>
  <si>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</si>
  <si>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</si>
  <si>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</si>
  <si>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</si>
  <si>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</si>
  <si>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</si>
  <si>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</si>
  <si>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</si>
  <si>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</si>
  <si>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</si>
  <si>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Parliament has the power to scrutinise defence policy and legislation. It cannot veto defence policy under any circumstances. However, it can review the defence budget and major arms procurements [1, 2].</t>
  </si>
  <si>
    <t xml:space="preserve">[1] "Kanonismos tis Voulis ton Ellinon" [The Hellenic Parliament's Standing Orders], accessed 1 May 2020, p. 38, https://www.hellenicparliament.gr/userfiles/ebooks/KtV-2019-GR/44/index.html 
[2] "Epitropi Eksoplistikon kai Simvaseon" [Τhe Committee on Armament Programmes and Contracts], accessed 1 May 2020, https://www.hellenicparliament.gr/Koinovouleftikes-Epitropes/CommiteeDetailView?CommitteeId=efacff80-4a8a-45e2-97f4-d4ad579704ec 
</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</si>
  <si>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</si>
  <si>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</si>
  <si>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</si>
  <si>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</si>
  <si>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</si>
  <si>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Parliament debates and reviews defence policy but only occasionally. There are two parliamentary committees: the Permanent National Defence and Foreign Affairs Committee (PNDFAC) and the Committee on Armament Programmes and Contracts (CAPC). The CAPC consists of 15 MPs and can review major arms procurements [1]. Formulating defence policy remains the prerogative of the Executive, particularly the Office of the Prime Minister, the Ministry of Defence and the Government Council for Foreign Affairs and Defence (KYSEA). Therefore Parliament can only play a minor role in the decision-making process [2]. Legislative scrutiny of defence is undermined by the Executive's frequent use of urgent procedure orders for defence-related matters. The recent procurement of 18 Rafale fighters is but the most recent example of this [3].</t>
  </si>
  <si>
    <t xml:space="preserve">[1] "Kanonismos tis Voulis ton Ellinon" [The Hellenic Parliament's Standing Orders], accessed 1 May 2020, p. 39, https://www.hellenicparliament.gr/userfiles/ebooks/KtV-2019-GR/44/index.html 
[2] "Syntagma tis Elladas" [Constitution of Greece with the 2019 amendments], accessed 1 May 2020, https://www.e-nomothesia.gr/law-news/suntagma-tes-elladas-2019.html 
[3] "Voulí: Me ti diadikasía tou epeígontos i syzítisi tou s/n apóktisis ton Rafale" [Parliament: With the urgent procedure the discussion of the acquisition of Rafale], 12 January 2021, accessed 5 April 2021, Capital, https://www.capital.gr/politiki/3518255/bouli-me-ti-diadikasia-tou-epeigontos-i-suzitisi-tou-s-n-apoktisis-ton-rafale
</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</si>
  <si>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</si>
  <si>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</si>
  <si>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</si>
  <si>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</si>
  <si>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 xml:space="preserve">Neither the Executive nor the Military coerce or unduly influence Parliament over any matter. Since 1974, Greece has been a functioning liberal democracy where there is political control over its military [1]. However, the division of power is not always distinct and jurisdictions can overlap. The majority of ministers are MPs who can participate in every type of parliamentary activity [2]. </t>
  </si>
  <si>
    <t xml:space="preserve">[1] Thanos P. Dokos, "The Evolution of Civil-Military Relations in South East Europe: The case of Greece" in Philipp H. Fluri et al., "The Evolution of Civil-Military Relations in South East Europe" (New York: Springer, 2010) 
[2] Syntagma tis Elladas [Constitution of Greece with the 2019 amendments], accessed 1 May 2020, https://www.e-nomothesia.gr/law-news/suntagma-tes-elladas-2019.html
</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</si>
  <si>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</si>
  <si>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</si>
  <si>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</si>
  <si>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</si>
  <si>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There is a permanent National Defence and Foreign Affairs Committee which consists of 54 members drawn from all parliamentary parties. The committee has formal mechanisms but lacks extensive powers [2]. According to Article 36.5 of the Hellenic Parliament's Standing Orders, the Ministers of National Defence and Foreign Affairs must appear before the committee at least twice a year to inform members about certain issues, for example arms procurement, defence and Greece's defence relations with other nations [1]. It has no other powers besides the power to debate defence issues or to scrutinise any aspect of performance of the ministry of defence.</t>
  </si>
  <si>
    <t>[1] "Omilia Ypourgou Ethnikis Aminas sti Diarki Epitropi Ethnikis Aminas kai Eksoterikon" [Speech by Minister of National Defence at the Permanent National Defence and Foreign Affairs], 19 September 2019, accessed 18 May 2020, https://www.mod.mil.gr/omilies/omilia-ypoyrgoy-ethnikis-amynas-sti-diarki-epitropi-ethnikis-amynas-kai-exoterikon 
[2] "Kanonismos tis Voulis ton Ellinon" [The Hellenic Parliament's Standing Orders], p. 45, accessed 12 May 2020, https://www.hellenicparliament.gr/userfiles/ebooks/KtV-2019-GR/44/index.html</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</si>
  <si>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</si>
  <si>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</si>
  <si>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</si>
  <si>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color rgb="FF000000"/>
        <rFont val="Arial"/>
        <family val="2"/>
      </rPr>
      <t>Not Applicable.</t>
    </r>
  </si>
  <si>
    <t>Only some of the committee members have relevant expertise as indicated by their resumes. However, it is customary that former MPs who served as ministers of foreign affairs and national defence join the committee. There are also some MPs who are retired officers. The rest of the members usually do not have expertise in foreign affairs and national defence, only an interest in them [1, 2].</t>
  </si>
  <si>
    <t xml:space="preserve">[1] List of members of the permanent National Defence and Foreign Affairs Committee, accessed 19 May 2020, https://www.hellenicparliament.gr/Koinovouleftikes-Epitropes/CommiteeDetailView?CommitteeId=96ff167f-d1cc-4355-b8bb-b3819cb95c87&amp;period=1d81f25b-0dfd-4649-8dab-aa8d00a81852  
[2] "Paremvasi tis Doras Bakoyannis sti Diarki Epitropi Ethnikis Aminas kai Eksoterikon" [Speech by former Foreign Minister Dora Bakoyannis to the National Defence and Foreign Affairs Committee], 16 January 2020, accessed 15 April 2020, https://www.youtube.com/watch?v=vn-duUUlEF8
</t>
  </si>
  <si>
    <t>The committee reviews major defence policies and decisions every 5 years or earlier if new threats arise.</t>
  </si>
  <si>
    <t>The committee fails to review major defence policies and decisions every 5 years or earlier if new threats arise.</t>
  </si>
  <si>
    <t>The committee does not regularly review major defence policies. In effect, the committee plays a minor role in the foreign and defence policy decision-making process. However, the committee can only ask ministers to appear before it and question them on the record. In any case, no major defence policy or strategy has been published in recent years [1, 2].</t>
  </si>
  <si>
    <t xml:space="preserve">[1] "Kanonismos tis Voulis ton Ellinon" [The Hellenic Parliament's Standing Orders], accessed 1 May 2020, p. 38, https://www.hellenicparliament.gr/userfiles/ebooks/KtV-2019-GR/44/index.html 
[2] "Syntagma tis Elladas" [Constitution of Greece with the 2019 amendments], accessed 1 May 2020, https://www.e-nomothesia.gr/law-news/suntagma-tes-elladas-2019.html
</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</si>
  <si>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</si>
  <si>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</si>
  <si>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</si>
  <si>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</si>
  <si>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</si>
  <si>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The committee does not exercise any short-term oversight over defence policy or annual strategy but functions more as a forum for debating national defence and foreign affairs. Nevertheless, ministers are obliged to appear before the committee upon invitation at least twice a year. The committee can review the defence budget, although it lacks veto power or the power to suggest amendments [1, 2].</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</si>
  <si>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</si>
  <si>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</si>
  <si>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</si>
  <si>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 xml:space="preserve">The committee does not conduct long-term investigations into defence and security issues. The only notable exception to this is the investigation into the Turkish invasion of Cyprus in 1974, which was conducted by a committee of inquiry. The investigation had a strong defence component that remains largely classified. </t>
  </si>
  <si>
    <t xml:space="preserve">[1] "Kanonismos tis Voulis ton Ellinon" [The Hellenic Parliament's Standing Orders], accessed 1 May 2020, p. 38, https://www.hellenicparliament.gr/us"erfiles/ebooks/KtV-2019-GR/44/index.html 
[2] "Minutes of the Committee of Inquiry of the Hellenic Parliament", Meeting, 1986, https://library.parliament.gr/Συλλογές/Αρχεία/Φάκελος-Κύπρου
</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</si>
  <si>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</si>
  <si>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</si>
  <si>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</si>
  <si>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</si>
  <si>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NA</t>
  </si>
  <si>
    <t>This indicator has been scored Not Applicable, as the committee does not usually provide recommendations [1, 2]. Moreover, there is a lack of such consensual practices in the Greek political system.</t>
  </si>
  <si>
    <t xml:space="preserve">[1] "Entasi stin Epitropi Eksoterikon Ipotheseon gia tis Prespes" [Tension about the Prespes Agreement in the Committee of Foreign Affairs], Skai, 21 January 2019, accessed 3 May 2020, https://www.skai.gr/news/politics/live-entasi-stin-epitropi-eksoterikon-ypotheseon-gia-tis-prespes/amp 
[2] "Enimerosan tin Epitropi Aminas kai Eksoterikon Ypotheseon oI N. Dendias kai N. Panagiotopoulos" [“Ministers Nikos Dendias and Nikos Panagiotopoulos briefed the Committee on Defence and Foreign Affairs”], Kathimerini, 26 May 2020, accessed 27 May 2020, https://www.kathimerini.gr/1080010/article/epikairothta/politikh/enhmerwsan-thn-epitroph-amynas-kai-e3wterikwn-ypo8esewn-oi-n-dendias-kai-n-panagiwtopoylos
</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</si>
  <si>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</si>
  <si>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</si>
  <si>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</si>
  <si>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</si>
  <si>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</si>
  <si>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r>
      <t>The defence policy or security strategy has not been debated at all</t>
    </r>
    <r>
      <rPr>
        <sz val="8"/>
        <color rgb="FFFF0000"/>
        <rFont val="Arial"/>
        <family val="2"/>
      </rPr>
      <t xml:space="preserve"> </t>
    </r>
    <r>
      <rPr>
        <sz val="8"/>
        <color rgb="FF000000"/>
        <rFont val="Arial"/>
        <family val="2"/>
      </rPr>
      <t>in the last year.</t>
    </r>
  </si>
  <si>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</si>
  <si>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There is a growing interest in defence and security issues due to the challenging security environment [1]. Ministers of Defence, Foreign Affairs, and Citizen Protection have sometimes debated aspects of defence and security policies [2]. There is no in-depth dialogue with the media, although individuals within the executive and legislature speak about defence policy (e.g. via TV news programmes, radio programmes and newspapers interviews). The 2015 White Paper is rarely discussed since the media focuses on contemporary developments. There is not much public interest in future defence policy.</t>
  </si>
  <si>
    <t xml:space="preserve">[1] "Dimoskopisi: Anisixia gia tin Tourkia" [Opinion Poll: Concern about Turkey], Skai-Pulse RC, 23 January 2020, accessed 20 April 2020, https://www.skai.gr/sites/default/files/attachments/2020-01/dimoskopisi-pulse-23012020.pdf 
[2] "Sinenteuksi ypourgou ethnikis amunas Nikou Papagiotopoulou" [Interview with Minister of National Defence Nikos Panagiotopoulos], To Vima, 17 May 2020, accessed 18 May 2020, http://www.mod.mil.gr/synenteyxeis-mme/synenteyxi-yetha-nikolaoy-panagiotopoyloy-stin-efimerida-bima-tis-kyriakis 
[3] "Sinenteuksi ypourgo eksoterikon Nikou Dendia" [Interview with Foreign Minister Nikos Dendias], Radio Real FM, 6 May 2020, https://www.mfa.gr/epikairotita/diloseis-omilies/sunenteuxe-upourgou-exoterikon-dendia-ston-rs-real-kai-ton-dempho-nkhatzenikolaou-06052020.html   
</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</si>
  <si>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</si>
  <si>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</si>
  <si>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</si>
  <si>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</si>
  <si>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The discussion of defence policy has focused on external threats (e.g. Turkish claims to the Aegean Sea) and the level of defence spending at a time of financial hardship [1, 2, 3]. Nevertheless, there is growing interest in national defence capabilities (e.g. the use of air power) and the professionalisation of the armed forces (e.g. recruiting and national defence industry).</t>
  </si>
  <si>
    <t xml:space="preserve">[1] "Greek Public Opinion and Attitudes towards the ‘Name Dispute’ and the Former
Yugoslav Republic of Macedonia", ELIAMEP, September 2016, accessed 15 April 2020, https://www.eliamep.gr/wp-content/uploads/2016/10/FYROM-survey-Full-report-FINAL-Sept-2016.pdf 
[2] "Ti pistévoun oi Éllines gia to endechómeno enós polémou me tin Tourkía" [What Greeks think about the possibility of a war with Turkey], CNN Greece, 29 April 2018, accessed 5 April 2020, https://www.cnn.gr/news/ellada/story/127857/dimoskopisi-ti-pisteyoyn-oi-ellines-gia-to-endexomeno-enos-polemoy-me-tin-toyrkia 
[3] Media search of defence magazines and blogs in Greece, August 2020.
</t>
  </si>
  <si>
    <r>
      <t>There are formal, regular public consultations on defence policy or the security strategy. The defence policy or the security strategy incorporate subsequent findings.</t>
    </r>
    <r>
      <rPr>
        <sz val="8"/>
        <color rgb="FFFF0000"/>
        <rFont val="Arial"/>
        <family val="2"/>
      </rPr>
      <t xml:space="preserve"> </t>
    </r>
  </si>
  <si>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</si>
  <si>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</si>
  <si>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</si>
  <si>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</si>
  <si>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</si>
  <si>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There is a limited consultation process involving the Greek public through the website OpenGov.gr. There is occasionally public consultation on draft legislative proposals covering defence and security [1, 2]. No public contributions were included in the drafting of the 2014 White Paper. There is no evidence of more active engagement beyond the website.</t>
  </si>
  <si>
    <t xml:space="preserve">[1] "Rythmíseis themáton tou Ypourgeíou Ethnikís Ámynas" [Regulating Issues of the Ministry of National Defense], Ministry of Defence, 4 December 2019, http://www.opengov.gr/mindefence/?p=6734 
[2] "Ethnikós Michanismós Diacheírisis Kríseon kai Antimetópisis Kindýnon, Anadiárthrosi tis NGPP, Anaváthmisi Ethelontismoú Politikís Prostasías, Anadiorgánosi tou Pyrosvestikoú Sómatos kai álles diatáxeis" [National Crisis Management and Risk Management Mechanism, GSPP Restructuring, Civil Protection Volunteering Upgrade, Fire Brigade Reorganisation and other provisions], 13 January 2020.
</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</si>
  <si>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</si>
  <si>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</si>
  <si>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</si>
  <si>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</si>
  <si>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</si>
  <si>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</si>
  <si>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Only a few documents on defence and security are available to the public. The last version of The White Paper on Defence was published in 2014. There has been a culture of secrecy at least since the end of the Second World War. Two key documents remain classified: the Policy on National Defence and the National Military Strategy. As a result, there is very little transparency regarding defence policy.</t>
  </si>
  <si>
    <t xml:space="preserve">[1] "Lefki Vivlos Ypourgio Ethnikis Aminas" [White Paper, Ministry of National Defence] (Athens: MoD's Directorate of National Defence Policy, 2014) 
[2] "Polychronis Nalipantis "Politikí Ethnikís Áµynas kai Stratigikós Schediasµós" [National Security Policy
and Strategic Planning], Security and Defence Analysis Institute, 17 January 2011, https://www.i-sda.eu/isda/documents/KE_20.pdf
</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</si>
  <si>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</si>
  <si>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</si>
  <si>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</si>
  <si>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</si>
  <si>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 xml:space="preserve">[1] There are neither formal nor informal policies requiring openness towards civil society organisations. Despite Greece's high defence expenditure, there are no national CSOs dealing with corruption in the defence sector. </t>
  </si>
  <si>
    <t>[1] Media search of defence magazines and blogs in Greece, August 2020.</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</si>
  <si>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</si>
  <si>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</si>
  <si>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</si>
  <si>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</si>
  <si>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</si>
  <si>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Greek CSOs enjoy a range of protections from government interference. They are thus able to operate without fear of potential reprisals [1]. Nevertheless, they do not have complete access to areas of defence which are deemed to be sensitive. On the other hand, there are some concerns about random attacks against CSOs dealing with other issues, for example migration [2].</t>
  </si>
  <si>
    <t xml:space="preserve">[1] Bureau of Democracy, Human Rights, and Labor, “2019 Country Reports on Human Rights Practices: Greece”, State Department, US Government, accessed 5 May 2020, https://www.state.gov/reports/2019-country-reports-on-human-rights-practices/greece/
[2] "Protect our Laws and Humanity: An Open Letter by 256 Organisations”, 6 March 2020, accessed 16 May 2020, https://www.oxfam.org/en/press-releases/256-greek-and-international-organizations-condemn-violence-against-migrants-and-ngo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</si>
  <si>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</si>
  <si>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</si>
  <si>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</si>
  <si>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</si>
  <si>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</si>
  <si>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 xml:space="preserve">There is no engagement between Greek CSOs and the defence sector for two reasons. Firstly, Greece's high defence expenditure is widely perceived as a necessity due to the security environment. Secondly, CSOs have focused on more urgent issues, such as the protection of refugees/migrants [1, 2]. </t>
  </si>
  <si>
    <t xml:space="preserve">[1] Theodore Karaoulanis, "Greece passes new law to better monitor NGOs dealing with migration", Euractiv, 5 February 2020, accessed 8 May 2020, https://www.euractiv.com/section/justice-home-affairs/news/greece-passes-new-law-to-better-monitor-ngos-dealing-with-migration/
[2] "European Commission directly funds NGOs for refugee crisis in Greece", To Vima, 19 April 2016, accessed 8 May 2020, https://www.tovima.gr/2016/04/19/international/european-commission-directly-funds-ngos-for-refugee-crisis-in-greece/
</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</si>
  <si>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</si>
  <si>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</si>
  <si>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</si>
  <si>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</si>
  <si>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</si>
  <si>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</si>
  <si>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Greece is not currently a significant defence exporter. There is a small defence industry consisting of problematic state-owned companies and small private firms. The Greek Parliament ratified the OECD Convention on Combating Bribery of Foreign Public Officials in International Business Transactions and the UN Convention against Corruption in 1998 and 2008 respectively. Greece has also signed and ratified the EU Convention against corruption involving public officials since 2000 [1, 2, 3].</t>
  </si>
  <si>
    <t xml:space="preserve">[1] Law 2656/1998, https://www.kodiko.gr/nomologia/document_navigation/199431/nomos-2656-1998
[2] Law 3666/2008, https://www.hellenicparliament.gr/Nomothetiko-Ergo/Anazitisi-Nomothetikou-Ergou?law_id=46d9e538-73ef-4232-814d-c9e444f90a9b
[3] Law 2802/2000, https://www.e-nomothesia.gr/diethneis-sunthekes/nomos-2802-2000-phek-47-a-3-3-2000.html
</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</si>
  <si>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</si>
  <si>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</si>
  <si>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</si>
  <si>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</si>
  <si>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</si>
  <si>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In March 2016, Greece successfully underwent a preliminary compliance check by the OECD. Greek companies operating abroad were praised for their cooperation in anti-corruption efforts. In July 2019, however, the OECD Working Group on Bribery conveyed its serious concerns that certain legislative steps taken by the Greek government may be in breach of the OECD convention [1]. On 11 June 2019, the Greek Government amended the Criminal and Criminal Procedure Codes. Consequently, the main active bribery offence was reduced from felony to the less serious of offence of misdemeanour. However, the new Government led by PM Mitsotakis changed the criminal code so that bribery was once again made a felony [2, 3].</t>
  </si>
  <si>
    <t xml:space="preserve">[1] "OECD very concerned that active bribery is no longer a felony in Greece", 10 July 2019, accessed 2 April 2020, https://www.oecd.org/corruption/oecd-very-concerned-that-active-bribery-is-no-longer-a-felony-in-greece.htm 
[2] Press Release, General Secretariat for the Fight against Corruption, Ministry of Justice, 18 March 2016, accessed 1 April 2020, http://www.gsac.gov.gr/index.php/el/89-deltia-typoy-2/145-oosa-gegkad-18-03-2016
[3] Law 4637 on criminal and criminal procedure codes, Greek Government Gazette, 18 November 2019, accessed 2 August 2020, https://collab.lawspot.gr/sites/default/files/mashup/feka/2019/fek-180-2019.pdf
</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</si>
  <si>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</si>
  <si>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</si>
  <si>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</si>
  <si>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</si>
  <si>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</si>
  <si>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</si>
  <si>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There is a rich public debate over defence issues due to perceived threats and Greece's high defence spending [1, 2]. There are several magazines specializing in security and defence, and even more websites which attract a high number of visitors daily. Newspapers regularly publish articles on Greek defence issues. The community of defence experts is relatively small and consists of a few dozens academics, journalists and retired officers. Debates usually focus on the politically sensitive issue of new weapon acquisitions.</t>
  </si>
  <si>
    <t xml:space="preserve">[1] Greek defence websites: https://defencereview.gr; https://www.defence-point.gr/news; https://doureios.com/; https://www.ptisidiastima.com/ 
[2] Greek think tanks: The Hellenic Foundation for European and Foreign Policy, https://www.eliamep.gr; The Hellenic Arms Control Centre, http://www.ekeo.gr/; The Hellenic Institute of Strategic Studies, http://www.elesme.gr/elesmengl/main.htm
</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</si>
  <si>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</si>
  <si>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</si>
  <si>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</si>
  <si>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</si>
  <si>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</si>
  <si>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From time to time, perhaps every five to six months depending on the situation, the Government informs the public about defence issues through press releases and media briefings (e.g. TV and newspaper interviews and press conferences). The main focus of these engagements remains the acquisition of new weapon systems from abroad. The Government also occasionally engages in public debates about the mandatory military service. However, members of Government rarely discuss other important but semi-classified issues such as doctrine and force posture.</t>
  </si>
  <si>
    <t xml:space="preserve">[1] Press conference on DEFENSYS 2010 (the 1st International Defence and Security Fair), 14 July 2010, accessed 1 April 2020, http://www.mod.mil.gr/synenteyxeis-typoy/synenteyxi-typoy-shetika-me-tin-defensys-kai-alla-themat
[2] Press conference on weapons acquisitions, 25 July 2018, accessed 1 April 2020, http://www.mod.mil.gr/synenteyxeis-typoy/eisagogiki-omilia-yetha-panoy-kammenoy-sti-synenteyxi-typoy-sto-ypetha
</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</si>
  <si>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</si>
  <si>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</si>
  <si>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</si>
  <si>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</si>
  <si>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Greece adopted a National Anti-corruption Action Plan (2018-2021), which applies to the defence sector [1]. </t>
  </si>
  <si>
    <r>
      <t>[1] National Anti-Corruption Action Plan 2018-21, accessed July 27, 2021, https://aead.gr/images/manuals/esskd/2018-2021/NACAP_2018-2021.pdf</t>
    </r>
    <r>
      <rPr>
        <sz val="8"/>
        <rFont val="Arial"/>
        <family val="2"/>
        <charset val="238"/>
      </rPr>
      <t xml:space="preserve">
</t>
    </r>
  </si>
  <si>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</si>
  <si>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</si>
  <si>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</si>
  <si>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</si>
  <si>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</si>
  <si>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</si>
  <si>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There is an anti-corruption action plan covering, among other sectors, the defence sector [1]. However, there is no evidence the government has taken action to implement it. The last implementation report was produced in 2018 [2]. However a relevant plan to fight corruption was developed by the OECD with the cooperation of Ministry of Defence officials titled "Draft Integrity Action Plan for the Ministry of Defence: Assuring high integrity and low corruption risk in defence contracting" [3]. It not clear if the plan was prioritised by the political leadership of the Ministry. It should be noted that it is primarily a plan and needs to be further elaborated on, and developed by, officials from the Ministry of Defence.</t>
  </si>
  <si>
    <t xml:space="preserve">[1] National Transparency Authority, "National Strategic Plan against Corruption 2018-2021", accessed 20 March 2021, http://www.gsac.gov.gr/index.php/el/ethniko-sxedio/ethniko-stratigiko-sxedio-kata-tis-diafthoras-2018-2021 
[2] National Transparency Authority, "Implementation reports of the National Strategic Action Plan against Corruption", 2018, accessed 20 March 2020, http://www.gsac.gov.gr/index.php/el/ethniko-sxedio/ethniko-stratigiko-sxedio-kata-tis-diafthoras-2018-2021/ekthesi-ylopoiisis-tou-ethnikoy-stratigikoy-sxediou-drasis-kata-tis-diafthoras-v-eksamino-2018 
[3] "Draft Integrity Action Plan for the Ministry of Defence: Assuring High Integrity and Low
Corruption Risk in Defence Contracting", OECD, 2018, accessed 5 April 2021, http://www.gsac.gov.gr/attachments/article/253/Draft%20Integrity%20Action%20Plan%20MoD.pdf
</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</si>
  <si>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</si>
  <si>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</si>
  <si>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</si>
  <si>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</si>
  <si>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</si>
  <si>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</si>
  <si>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</si>
  <si>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r>
      <t>There are no compliance or ethics units in the strict sense within defence and security currently.  An Integrity Advisor’s Office will be established in MOD in line with the new Law 4795/202 which requires establishments of such offices in all ministries. The Integrity Advisor will be responsible for ethics and the development of integrity culture. [1]</t>
    </r>
    <r>
      <rPr>
        <sz val="8"/>
        <color theme="1"/>
        <rFont val="Arial"/>
        <family val="2"/>
      </rPr>
      <t/>
    </r>
  </si>
  <si>
    <t xml:space="preserve">[1] Law 4795/2021 on Public Sector Internal Audit System, Integrity Advisor to the public administration and other provisions for the public administration and the local self-government, accessed July 29, 2021, https://www.kodiko.gr/nomothesia/document/708032/nomos-4795-2021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</si>
  <si>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</si>
  <si>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</si>
  <si>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</si>
  <si>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</si>
  <si>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 xml:space="preserve">This indicator is scored 'Not Applicable' as there are no independent institutions within the MOD or other ministries focusing on eradicating corruption. </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</si>
  <si>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</si>
  <si>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</si>
  <si>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</si>
  <si>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</si>
  <si>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</si>
  <si>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</si>
  <si>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 xml:space="preserve">This indicator is scored 'Not Applicable' Greece does not currently have such an institution. </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</si>
  <si>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</si>
  <si>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</si>
  <si>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</si>
  <si>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NS</t>
  </si>
  <si>
    <t>This indicator is not assigned a score in the GDI. The Greek public tends to be sceptical of the MoD's policy and procedures for the acquisition of weapon systems due to the series of major scandals that hit the country between 2000-2010. In 2000, for instance, an opinion poll showed that 56% of correspondents did not believe that weapon procument was transparent enough. In another opinion poll conducted in 2018, about 94% of correspondents identified the Costas Simitis Government (1996-2004) as the most corrupt since 1974 due to major defence scandals. Further examples include when, in October 2013, former Defence Minister Akis Tsochatzopoulos was convicted and given a 20-year prison sentence for accepting millions of euros in bribes in relation to defence contracts agreed during his tenure from 1996-2001. Five years later, former Greek Defence Minister Yiannos Papantoniou was convicted of laundering money tied to bribes from a 2003 contract to upgrade six frigates. Both served under Prime Minister Costas Simitis.
However, in a recent public opinion survey conducted for and presented by the National Transparency Authority on 09.12.2020, the MoD was identified as one of the least corrupted sectors enjoying higher public acceptance than other public institutions. [5]</t>
  </si>
  <si>
    <t xml:space="preserve">[1] "Former Greek defence minister jailed for 20 years for corruption", Financial Times, 7 October 2013, accessed 29 March 2020, https://www.ft.com/content/32a685c0-2f6d-11e3-8cb2-00144feab7de 
[2] Ioanna Mandrou, "Ex-minister jailed as money laundering probe deepens", Ekathimerini, 24 October 2018, accessed 28 March 2020, http://www.ekathimerini.com/233996/article/ekathimerini/news/ex-minister-jailed-as-money-laundering-probe-deepens 
[3] "Public administration reforms and development: experiences and proposals", conference proceedings, 8-9 February 2016, accessed 30 March 2020, http://www.eliamep.gr/wp-content/uploads/2016/07/Anatypo_D.A.Sotiropoulos.pdf 
[4] "Deíchnoun Simíti gia ti diafthorá" [They expose Simitis for corruption], Efimerida ton Sintakton, 17 November 2018, accessed 1 April 2020, https://www.efsyn.gr/politiki/172459_deihnoyn-simiti-gia-ti-diafthora  
[5] Ministry of Defence (Greece), Comments on Government Defence Integrity Index (GDI) 2020.
</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</si>
  <si>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</si>
  <si>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</si>
  <si>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</si>
  <si>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</si>
  <si>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</si>
  <si>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</si>
  <si>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 xml:space="preserve">No defence-specific assessment of corruption risk has been commissioned in recent years [1, 2].
It may be improved in the near future, as The National Transparency Authority has developed a Fraud Risk Management Manual for the Hellenic public administration, which feeds in the preparation of the 2022-2025 National Action Plan against Corruption (NACAP). MoD is providing inputs to this exercise through its participation in ESOEL in order to develop tailored and hands-on policies to enhance integrity and transparency in its core functions and processes. [3] </t>
  </si>
  <si>
    <t xml:space="preserve">[1] Interview with an MP from the New Democracy Party, name withheld at his request, 20 July 2020. 
[2] Interview with an MP from the SYRIZA Party, name withheld at his request, 5 July 2020.
[3] Ministry of Defence (Greece), Comments on Government Defence Integrity Index (GDI) 2020.
</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</si>
  <si>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</si>
  <si>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</si>
  <si>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</si>
  <si>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</si>
  <si>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This indicator is scored 'Not Applicable' as the MoD and other relevant ministries do not conduct regular assessments of corruption risks [1, 2].</t>
  </si>
  <si>
    <t xml:space="preserve">[1] Interview with an MP from the New Democracy Party, name withheld at his request, 20 July 2020. 
[2] Interview with an MP from the SYRIZA Party, name withheld at his request, 5 July 2020.
</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</si>
  <si>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</si>
  <si>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</si>
  <si>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</si>
  <si>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</si>
  <si>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</si>
  <si>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</si>
  <si>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</si>
  <si>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</si>
  <si>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</si>
  <si>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There are very few explicit connections made between specific purchases and defence strategy requirements [1]. However, there is a process in place stipulated by Law 3433/2006 and internal functions are separated [2]. The General Directorate of Defence Equipment and Investments (GDDEI) or the General Staffs of the branches are involved in the acquisition planning process, depending on the case [2]. There process is only partially transparent: for example, key activities such as meetings with defence sector contractors and the MoD's procurement decisions are made public.</t>
  </si>
  <si>
    <t xml:space="preserve">[1] Interview with an MP from the SYRIZA Party, name withheld at his request, 5 July 2020. 
[2] "Nómos 3433/2006: Promítheies amyntikoú ylikoú ton Enóplon Dynámeon" [Law 3433/2006: Procurement of defence equipment of the Armed Forces], Greek Government Gazette, 7 February 2006, accessed 19 March 2021, https://www.e-nomothesia.gr/kat-enoples-dynameis/n-3433-2006.html
</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</si>
  <si>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</si>
  <si>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</si>
  <si>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</si>
  <si>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</si>
  <si>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</si>
  <si>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The Greek public has limited access to information regarding acquisition planning because this is treated as a national security issue [1, 2]. The MoD website only provides some information about the planning process. There is no clear oversight of the process.</t>
  </si>
  <si>
    <t xml:space="preserve">[1] Interview with an MP from the SYRIZA Party, name withheld at his request, 5 July 2020. 
[2] Interview with Rear Admiral (ret.) Stelios Fenekos, 15 June 2020.
</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</si>
  <si>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</si>
  <si>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</si>
  <si>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</si>
  <si>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</si>
  <si>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</si>
  <si>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There is no external oversight of the acquisition planning process [1, 2].</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</si>
  <si>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</si>
  <si>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</si>
  <si>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</si>
  <si>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</si>
  <si>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</si>
  <si>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</si>
  <si>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defence budget contains comprehensive information on expenditure across functions (e.g. salaries and allowances, construction and procurement/acquisitions), in line with the appropriate codification according to the Governmental Classification of Income and Expenses but information on some functions such as the maintenance of equipment may be not be available in disaggregated form [1, 2, 3].</t>
  </si>
  <si>
    <t>[1] Interview with an MP from the New Democracy Party, name withheld at his request, 20 July 2020.
[2] Interview with an MP from the SYRIZA Party, name withheld at his request, 5 July 2020.
[3] Distribution of Budget Appropriations of the Ministry of National Defense, Financial Year 2021, public data website, accessed July 30, 2021, https://diavgeia.gov.gr/doc/%CE%A9%CE%9C006-%CE%93%CE%9D5?inline=true</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</si>
  <si>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</si>
  <si>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</si>
  <si>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</si>
  <si>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According to the law 4270/2014, the Minister of Finance submits to the Hellenic Parliament the draft State Budget (and therefore the Defence Budget) at least forty (40) days before the beginning of the financial year to which it refers [1].
In practice, the legislature receives an accurate defence budget proposal less than two months before the start of the budget year [2]. The budget is made public when it is submitted to the legislature [3].</t>
  </si>
  <si>
    <t xml:space="preserve">[1] Law 4270/2014 on Principles of financial management and supervision, article 58, accessed June 29, 2021, https://www.kodiko.gr/nomothesia/document/81633/nomos-4270-2014  
[2] Interview with an MP from the New Democracy Party, name withheld at his request, 20 July 2020.
[3] Lampros Zaharis, "Afxánetai o ellinikós amyntikós proüpologismós: Stratigikí epilogí pou epitachýnthike lógo Tourkías" [Greek defence budget increases: Strategic choice accelerated due to Turkey], Sputnik News, 18 December 2020, https://sputniknews.gr/20201218/auxanetai-o-ellinikos-amyntikos-proypologismos-stratigiki-epilogi-pou-epitahynthike-logo-tourkias-9183866.html
</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</si>
  <si>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</si>
  <si>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</si>
  <si>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</si>
  <si>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</si>
  <si>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There is a Special Standing Parliamentary Committee on Armaments Programmes and Contracts with formal rights of scrutiny of the defence budget, but it lacks the power to scrutinise classified items [1, 2]. The committee rarely requires expert witnesses to appear in front of it.</t>
  </si>
  <si>
    <t>[1] Interview with an MP from the New Democracy Party, name withheld at his request, 20 July 2020.
[2] "Epitropí Exoplistikón Programmáton kai Symváseon" [Special Standing Parliamentary Committee on Armaments Programmes and Contracts], accessed 17 March 2021, https://www.hellenicparliament.gr/Koinovouleftikes-Epitropes/CommiteeDetailView?CommitteeId=efacff80-4a8a-45e2-97f4-d4ad579704ec</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</si>
  <si>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</si>
  <si>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</si>
  <si>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</si>
  <si>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</si>
  <si>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</si>
  <si>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</si>
  <si>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The Special Standing Parliamentary Committee on Armaments Programmes and Contracts can review the implementation of armaments programmes and defence equipment contracts [1]. However the committee has no impact on defence budget decision-making [2].</t>
  </si>
  <si>
    <t xml:space="preserve">[1] Epitropí Exoplistikón Programmáton kai Symváseon [Special Standing Parliamentary Committee on Armaments Programmes and Contracts], accessed 17 March 2021, https://www.hellenicparliament.gr/Koinovouleftikes-Epitropes/CommiteeDetailView?CommitteeId=efacff80-4a8a-45e2-97f4-d4ad579704ec 
[2] Interview with an MP from the New Democracy Party, name withheld at his request, 20 July 2020.
</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</si>
  <si>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</si>
  <si>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</si>
  <si>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</si>
  <si>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</si>
  <si>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</si>
  <si>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 xml:space="preserve">The approved state budget (including defence part) is published and made available to the public in partly disaggregated form in line with Governmental Classification of Income and Expenses with some budgetary explanation [1, 2, 3, 4].  </t>
  </si>
  <si>
    <t xml:space="preserve">[1] Interview with an official from the Ministry of National Defence, name withheld at his request, 12 June 2020. 
[2] State budget 2021, Ministry of Finance webpage, accessed July 29, 2021, https://www.minfin.gr/documents/20182/14940417/%CE%9A%CE%A1%CE%91%CE%A4%CE%99%CE%9A%CE%9F%CE%A3+%CE%A0%CE%A1%CE%9F%CE%A5%CE%A0%CE%9F%CE%9B%CE%9F%CE%93%CE%99%CE%A3%CE%9C%CE%9F%CE%A3+2021.pdf/90427c6f-d2a2-421e-9c87-6e5d5685b9fe 
[3] Introductory Report to state budget draft 2021, Ministry of Finance webpage, accessed July 29, 2021, https://www.minfin.gr/documents/20182/14940417/%CE%95%CE%99%CE%A3%CE%97%CE%93%CE%97%CE%A4%CE%99%CE%9A%CE%97+%CE%95%CE%9A%CE%98%CE%95%CE%A3%CE%97+2021.pdf/9df8e59d-dc88-47f6-9285-b7edfc69e220 
[4] Distribution of Budget Appropriations of the Ministry of National Defense, Financial Year 2021, public data website, accessed July 30, 2021, https://diavgeia.gov.gr/doc/%CE%A9%CE%9C006-%CE%93%CE%9D5?inline=true
</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</si>
  <si>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</si>
  <si>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</si>
  <si>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</si>
  <si>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</si>
  <si>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 xml:space="preserve">Once the state budget (including defence part) is approved it becomes available to public on designated public data website. Consequently, also MoD decision on budget appropriation, showing more detailed data according to the Governmental Classification of Income and Expenses is published on the public data website  [1, 2].
</t>
  </si>
  <si>
    <t xml:space="preserve">[1] State budget 2021, Ministry of Finance webpage, accessed July 29, 2021, https://www.minfin.gr/documents/20182/14940417/%CE%9A%CE%A1%CE%91%CE%A4%CE%99%CE%9A%CE%9F%CE%A3+%CE%A0%CE%A1%CE%9F%CE%A5%CE%A0%CE%9F%CE%9B%CE%9F%CE%93%CE%99%CE%A3%CE%9C%CE%9F%CE%A3+2021.pdf/90427c6f-d2a2-421e-9c87-6e5d5685b9fe 
[2] Distribution of Budget Appropriations of the Ministry of National Defense, Financial Year 2021, public data website, accessed July 30, 2021, https://diavgeia.gov.gr/doc/%CE%A9%CE%9C006-%CE%93%CE%9D5?inline=true
</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</si>
  <si>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</si>
  <si>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</si>
  <si>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</si>
  <si>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</si>
  <si>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</si>
  <si>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There is a serious and systematic failure to release information. This may be in specific areas or accessibility to requested information may vary according to the identity of the individual or organisation requesting information [1, 2].</t>
  </si>
  <si>
    <t xml:space="preserve">[1] Media search of defence magazines and blogs in Greece, August 2020. 
[2] Interview with an MP from the SYRIZA Party, name withheld at his request, 5 July 2020.
</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</si>
  <si>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</si>
  <si>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</si>
  <si>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</si>
  <si>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</si>
  <si>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</si>
  <si>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</si>
  <si>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 xml:space="preserve">The publication of income sources is selective and no information is released on amounts received or on the allocation of this income [1, 2]. The ministry of finance occasionally publishes such figures in reports.
Sources of income and amounts received are not published where they originate from utilization of equipment due to information classification. If they originate from services to public or private local and international sector, they could be provided in case of request to meet the scope of transparency and publicity. However, there is no determined systematic publication [3]. </t>
  </si>
  <si>
    <t xml:space="preserve">[1] "Simantikí áfxisi ésto kai me tósi kathystérisi ston ellinikó proüpologismó exoplismón – 2021" [Significant increase even with such a delay in the Greek armaments budget - 2021], defencepoint, 24 November 2020, accessed 6 April 2021, https://www.defence-point.gr/news/simantiki-ayxisi-esto-kai-me-tosi-kathysterisi-ston-elliniko-exoplistiko-proypologismo-2021 
[2] Interview with an official from the Ministry of National Defence, name withheld at his request, 12 June 2020.
[3] Ministry of Defence (Greece), Comments on Government Defence Integrity Index (GDI) 2020.
</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</si>
  <si>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</si>
  <si>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</si>
  <si>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</si>
  <si>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</si>
  <si>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</si>
  <si>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 xml:space="preserve">Mechanisms of scrutiny are in place and administered by central government departments such as the Supreme Audit Institution [1]. However, the Internal Audit Office within the MoD rarely scrutinises such funding when the need arises but such findings are not released [2]. </t>
  </si>
  <si>
    <t xml:space="preserve">[1] Interview with an official from the Ministry of National Defence, name withheld at his request, 12 June 2020. 
[2] Interview with Rear Admiral (ret.) Stelios Fenekos, 15 June 2020.
</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</si>
  <si>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</si>
  <si>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</si>
  <si>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</si>
  <si>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 xml:space="preserve">There is some scrutiny by the public, including by the media and CSOs, but it may not be in-depth or consistent [1]. In March 2018, for example, the media published a story on the issues involving the sale of Greek defence equipment to Saudi Arabia [2]. </t>
  </si>
  <si>
    <t>[1] Media search of defence magazines and blogs in Greece, August 2020.
[2] Apostrateía - skándalo tou taxíarchou pou «frénare» tin pólisi óplon sti S. Aravía [Scandal of the discharge of the brigadier general who stopped the sale of weapons in S. Arabia], Newspaper Ta Nea, 3 March 2018, accessed 28 April 2020, https://www.tanea.gr/2018/03/03/politics/apostrateia-skandalo-toy-taksiarxoy-poy-frenare-tin-pwlisi-oplwn-sti-s-arabia/</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</si>
  <si>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</si>
  <si>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</si>
  <si>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</si>
  <si>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</si>
  <si>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</si>
  <si>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</si>
  <si>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 xml:space="preserve">
The Independent Office of Preventive Audit, subordinated directly to the Director General  on Defence Equipment and Investments, is responsible for conducting the precautionary audit, provided by the provisions of article 80 of Law 721/70.  [1].
The internal audit unit engages in ongoing reviews of defence ministry expenditures and has the flexibility to build its own work programme for the year. Staff expertise is appropriate (e.g. there is low staff turnover rate) [2].</t>
  </si>
  <si>
    <t>[1]. Independent Internal / preventive audit / controls office (Minstry of Defence), accessed July 29, 2021, 
https://www.mod.mil.gr/en/independent-internal-preventive-audit-controls/
[2] Ministry of Defence (Greece), Comments on Government Defence Integrity Index (GDI) 2020.</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</si>
  <si>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</si>
  <si>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</si>
  <si>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</si>
  <si>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</si>
  <si>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</si>
  <si>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</si>
  <si>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Oversight occurs for sensitive or critical issues. Enabling oversight bodies (e.g. the Committee on Armaments Programs and Contracts) are provided with reports that may contain some gaps or they are in summary form only [1, 2].</t>
  </si>
  <si>
    <t>[1] Interview with an MP from the New Democracy Party, name withheld at his request, 20 July 2020.
[2] Interview with an MP from the SYRIZA Party, name withheld at his request, 5 July 2020.</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</si>
  <si>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</si>
  <si>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</si>
  <si>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</si>
  <si>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</si>
  <si>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</si>
  <si>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</si>
  <si>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 xml:space="preserve">Internal audit reports are sometimes released to legitimate external audit bodies and the internal audit process is subject to sporadic or superficial reviews by external auditors [1]. </t>
  </si>
  <si>
    <t xml:space="preserve">[1] Interview with an official from the Ministry of National Defence, name withheld at his request, 12 June 2020. 
</t>
  </si>
  <si>
    <t>The ministry regularly addresses audit findings in its practices.</t>
  </si>
  <si>
    <t>The ministry sometimes addresses audit findings in its practices, but not regularly.</t>
  </si>
  <si>
    <t>The ministry fails to address audit findings in its practices, or only incorporates minor changes.</t>
  </si>
  <si>
    <t xml:space="preserve">The ministry sometimes addresses audit findings in its practices, but not regularly [1, 2]. There are no publicly available sources which illustrate this. </t>
  </si>
  <si>
    <t>[1] Interview with an official from the Ministry of National Defence, name withheld at his request, 12 June 2020. 
[2] Interview with Rear Admiral (ret.) Stelios Fenekos, 15 June 2020.</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</si>
  <si>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</si>
  <si>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</si>
  <si>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</si>
  <si>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</si>
  <si>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</si>
  <si>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</si>
  <si>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 xml:space="preserve">The Hellenic Single Public Procurement Authority (HSPPA) is independent of the Ministry of Defence but reports to the Executive and the Parliament. However, the HSPPA does not have the capacity to control the contracts in the field of defence that fall within the scope of competence of Law 3978/2011, which stipulates the military procurement. The HSSPA can only audit and control non-military procurement which falls under the regulation of the general public procurement Law 4412/2016 [1].
The Hellenic Court of Audit has the mandate to review the defence sector and audits military defence spending on a semi-regular basis. Review consists primarily of financial audits however some performance audits are included [2]. 
More specifically, Article 11 of Law 3978/2011 states that the MoD could ask an external audit unit "to inspect and control all contractual relationships and payments of economic operators or their legal representatives involved in the procurement and execution of defence procurement, service or works contracts with their subcontractors, suppliers and service providers or any third in relation to the contract awarded, upon written notice notified to them". Typically, this is done only when contracts are worth more than 1 million euros [3]. 
Moreover, the National Transparency Authority was established in 2019 and has the right to audit the expenditure of all ministries. To the National Transparency Authority were transferred with their competences, rights and obligations the following audit and investigative bodies: a) The General Secretariat against Corruption of the Ministry of Justice, Transparency and Human Rights; b) the Body of Inspectors of Public Administration (SEED); c) the Body of Inspectors of Public Works (SEDE); d) the General Inspector of Pubic Administration (GEDD); e) the Body of Inspectors of Health and Welfare Services (SEYYP); and f) the Body of Inspectors-Controllers of the Ministry of Transport (SEEME) [4].It should be noted that only financial and compliance audits are performed by HSPPA, the Court of Audit, and the National Transparency Agency. </t>
  </si>
  <si>
    <t xml:space="preserve">
[1] Interview with an official from the HSPPA, Party, name withheld at his request, 20 August 2020.                                                                                                         
[2] Annual Report of Hellenic Court of Audit for 2017, Athens 2019, pp 23, 150-154, accessed July 29, 2021, https://www.elsyn.gr/sites/default/files/%CE%95%CE%A4%CE%97%CE%A3%CE%99%CE%91%20%CE%95%CE%9A%CE%98%CE%95%CE%A3%CE%97%20%202017.pdf
[3] "Article 11 of Law 3978/2011 on Public Procurement of Works, Services and Supplies in the fields of Defence and Security", accessed 11 September 2020, https://www.e-nomothesia.gr/kat-enoples-dynameis/n-3978-2011.html 
[4] "Epitelikó Krátos: orgánosi, leitourgía kai diafáneia tis Kyvérnisis, ton kyvernitikón orgánon kai tis kentrikís dimósias dioíkisis" [Organisation, operation and transparency of the Government, governmental bodies and the central public administration], "Law 4622/2019", Greek Government Gazette, 7 August 2019, accessed 21 March 2021, http://www.opengov.gr/gengk/?p=357
</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</si>
  <si>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</si>
  <si>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</si>
  <si>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</si>
  <si>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</si>
  <si>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The HSPPA has its own budget (i.e. passed by Parliament) and there are legal protections in place for this budget not to be altered during the budget year [1].External audit reports are published online (e.g. reports on audited accounts, oral briefings, expert advice, investigative work), but with some redactions in summary form [1, 2].  
The Court of Audit, like every other court in the country, is independent. According to Law 4700/2020 (GG 127/A’ / 29.06.2020), the Court of Audit can only audit the contracts of works, supplies and services in the fields of defence and security, which are governed by Law 3978/2011 (A ’137), whose budgeted expenditure exceeds 1 million euros [3]. 
The National Transparency Authority is also independent of the executive [4]</t>
  </si>
  <si>
    <t>[1] "Legal Framework of Hellenic Single Public Procurement Authority (HSPPA)", accessed 15 August 2020, https://www.eaadhsy.gr/index.php/en/hsppa/legal-framework [1] "Activities of Hellenic Single Public Procurement Authority (HSPPA)", accessed 15 August 2020, https://www.eaadhsy.gr/index.php/en/hsppa/legal-framework 
[2] Interview with an official from the HSPPA Party, name withheld at his request, 20 August 2020.                                                                                                         [3] "Eniaío keímeno Dikonomías gia to Elenktikó Synédrio, olokliroméno nomothetikó plaísio gia ton prosymvatikó élencho, tropopoiíseis ston Kódika Nómon gia to Elenktikó Synédrio, diatáxeis gia tin apotelesmatikí aponomí tis dikaiosýnis kai álles diatáxeis" [Single text of the Court of Auditors Procedure, integrated legal framework for pre-contractual audit, amendments to the Code of Laws for the Court of Auditors, provisions for the effective administration of justice and other provisions], Law 4700/2020, accessed 3 April 2021, https://www.e-nomothesia.gr/kat-dikasteria-dikaiosune/nomos-4700-2020-phek-127a-29-6-2020-2.html
[4] "Epitelikó Krátos: orgánosi, leitourgía kai diafáneia tis Kyvérnisis, ton kyvernitikón orgánon kai tis kentrikís dimósias dioíkisis" [Organisation, operation and transparency of the Government, governmental bodies and the central public administration], "Law 4622/2019", Greek Government Gazette, 7 August 2019, accessed 21 March 2021, http://www.opengov.gr/gengk/?p=357</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</si>
  <si>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</si>
  <si>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</si>
  <si>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</si>
  <si>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The Court of Audit has published its reports online (e.g. reports on audited accounts, oral briefings, expert advice, investigative work), but with some redactions in summary form [1]. The Court has also published an annual report on  the fulfilment of the budget, including defence [2]</t>
  </si>
  <si>
    <t xml:space="preserve">[1]"Eniaío keímeno Dikonomías gia to Elenktikó Synédrio, olokliroméno nomothetikó plaísio gia ton prosymvatikó élencho, tropopoiíseis ston Kódika Nómon gia to Elenktikó Synédrio, diatáxeis gia tin apotelesmatikí aponomí tis dikaiosýnis kai álles diatáxeis" [Single text of the Court of Auditors Procedure, integrated legal framework for pre-contractual audit, amendments to the Code of Laws for the Court of Auditors, provisions for the effective administration of justice and other provisions], Law 4700/2020. accessed 3 April 2021, https://www.e-nomothesia.gr/kat-dikasteria-dikaiosune/nomos-4700-2020-phek-127a-29-6-2020-2.html          
[2]"Ekthéseis epí tou apologismoú kai isologismoú tou Krátous -2019" [Report on the fulfillment of the budget], 25 November 2020, accessed 24 June 2021, https://www.elsyn.gr/sites/default/files/%CE%94%CE%99%CE%91%CE%94%CE%97%CE%9B%CE%A9%CE%A3%CE%95%CE%99%CE%A3%202019.pdf                                                      </t>
  </si>
  <si>
    <t xml:space="preserve">The ministry sometimes addresses audit findings in its practices, but not regularly [1, 2]. There are no publicly available sources which illustrate these institutional outcomes. </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</si>
  <si>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</si>
  <si>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</si>
  <si>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</si>
  <si>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</si>
  <si>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In accordance with Law 4433/1964 all related natural resources exploitation is conducted under the authority of Ministry of Environment and Energy [1]. MoD has no financial interests in businesses dealing with the exploitation of natural resources.</t>
  </si>
  <si>
    <t xml:space="preserve">[1] Law 4433/1964 Mining research of the state and other mining provisions. Accessed July 29, 2021, https://www.mydocman.gr/n-4333-1964.
</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</si>
  <si>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</si>
  <si>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</si>
  <si>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</si>
  <si>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</si>
  <si>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</si>
  <si>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There are no cases of defence institutions being involved in businesses relating to Greece’s natural resource exploitation [1, 2]. </t>
  </si>
  <si>
    <t xml:space="preserve">[1] Media search of defence magazines and blogs in Greece, August 2020. 
[2] Interview with an official from the Ministry of National Defence, name withheld at his request, 12 June 2020.
</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</si>
  <si>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</si>
  <si>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</si>
  <si>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</si>
  <si>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</si>
  <si>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</si>
  <si>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 xml:space="preserve">There are no cases of individual defence personnel being involved in businesses relating to the country’s natural resource exploitation [1, 2]. </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</si>
  <si>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</si>
  <si>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</si>
  <si>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</si>
  <si>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</si>
  <si>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This indicator is marked 'Not Applicable' as there is no evidence of defence personnel being involved in businesses relating to the country’s natural resource exploitation [1,2].</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</si>
  <si>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</si>
  <si>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</si>
  <si>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</si>
  <si>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 xml:space="preserve">This indicator is marked 'Not Applicable' as there is no evidence of defence institutions' interests in controlling or financial interests in businesses associated with the country's natural resource exploitation [1, 2]. </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</si>
  <si>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</si>
  <si>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</si>
  <si>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</si>
  <si>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</si>
  <si>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 xml:space="preserve">There is no evidence of organised crime in the defence sector [1]. Greek or foreign criminal groups have not been able to penetrate the armed forces. There is a low likelihood of this being possible, given that Greece is a NATO member with a very professionalised military. </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</si>
  <si>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</si>
  <si>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</si>
  <si>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</si>
  <si>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There is not enough information to score this indicator. Despite Greece having no history of organised crime involvement in the defence and security sector [1], there is a lack of information to ascertain  government's possible response/ action in case of organised crime in the sector.</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</si>
  <si>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</si>
  <si>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</si>
  <si>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</si>
  <si>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</si>
  <si>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 Organised Crime Service and the Counter-Terrorism Service of the Greek Police have in the past been involved in cases involving the Armed Forces, but only occasionally [1, 2]. As such, it would appear as though their mandate does cover the defence sector although it is not a major area of focus.
External assistance from the National Intelligence Agency may also be provided. [3].</t>
  </si>
  <si>
    <t xml:space="preserve">[1] Media search of defence magazines and blogs in Greece, August 2020. 
[2] "Thríler me tin apóleia stratiotikoú ylikoú sti Léro -Ta dýo senária kai oi érevnes tis Antitromokratikís" [Thriller with the loss of military equipment in Leros - The two scenarios and the investigations of the Counter-Terrorism], Iefimerida, 10 September 2019, accessed 27 March 2020, https://www.iefimerida.gr/ellada/thriler-me-tin-apoleia-stratiotikoy-ylikoy-sti-lero-ta-dyo-senaria
[3] Ministry of Defence (Greece), Comments on Government Defence Integrity Index (GDI) 2020.
</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</si>
  <si>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</si>
  <si>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</si>
  <si>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</si>
  <si>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</si>
  <si>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 xml:space="preserve">There is not enough information to score this indicator. There is no independent unit within the MoD and the armed services investigating corruption or organised crime. The Organised Crime Service and the Counter-Terrorism Service are part of the police force and are supervised by the Ministry of Citizen's Protection. [1] There is no evidence of considerable and regular political influence regarding their limited involvement in investigating corruption in the armed forces.  However, the cases they are involved with are so infrequent that this is difficult to assess. </t>
  </si>
  <si>
    <t>1. The Organised Crime Service and the Counter-Terrorism Service, accessed 30 June 2021, http://www.astynomia.gr/index.php?option=ozo_content&amp;perform=view&amp;id=3711&amp;Itemid=656&amp;lang=</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</si>
  <si>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</si>
  <si>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</si>
  <si>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</si>
  <si>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</si>
  <si>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</si>
  <si>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 xml:space="preserve">Though the Organised Crime Service and the Counter-Terrorism Service occasionally investigate cases in the defence sector, this is not regular [1]. There is no evidence of considerable and regular political influence regarding their limited involvement in investigating corruption in the armed forces. </t>
  </si>
  <si>
    <t>[1] "Thríler me tin apóleia stratiotikoú ylikoú sti Léro -Ta dýo senária kai oi érevnes tis Antitromokratikís" [Thriller with the loss of military equipment in Leros - The two scenarios and the investigations of the Counter-Terrorism], Iefimerida, 10 September 2019, accessed 27 March 2020, https://www.iefimerida.gr/ellada/thriler-me-tin-apoleia-stratiotikoy-ylikoy-sti-lero-ta-dyo-senaria</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</si>
  <si>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</si>
  <si>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</si>
  <si>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</si>
  <si>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</si>
  <si>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Little is publicly known regarding the policies, administration and budgets of the three main intelligences services, including the National Intelligence Service (EYP), the Military Intelligence Directore (DDSP) and the Hellenic Police Intelligence Division (DIDAP). The Government is obliged to inform the Hellenic Parliament's Special Permanent Committee on Institutions and Transparency about some policies of the National Intelligence Service [1]. The committee has the right to call for hearings on the policies and administration of the EYP by inviting its Director. Although the committee is independent, it does not have a regular oversight. Furthermore, the committee cannot scrutinise the budget of the EYP [2, 3]. Aside from this committee, there is no specialised committee dedicated to overseeing the policies, administration and budgets of the intelligence services.</t>
  </si>
  <si>
    <t xml:space="preserve">[1] John M.Nomikos, "Greek Intelligence Service (NIS-EYP): Past, Present and Future”, National Security and the Future, vol. 1–2, no. 9 (2008), pp. 80-84.
[2] Pavlos Apostolides, "Oi Ypiresíes Pliroforión sto Ethnikó Sýstima Asfáleias: I Períptosi tis EUP" [The Intelligence Services in the National Security System: The Case of EYP], 30 September 2007, accessed 1 April 2020, https://www.eliamep.gr/publication/intelligence-services-in-the-national-security-system-the-case-of-eyp/ 
[3] "Kanonismos tis Voulis ton Ellinon" [The Hellenic Parliament's Standing Orders], p. 54, accessed 2 May 2020, https://www.hellenicparliament.gr/userfiles/ebooks/KtV-2019-GR/44/index.html
</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</si>
  <si>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</si>
  <si>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</si>
  <si>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</si>
  <si>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</si>
  <si>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</si>
  <si>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</si>
  <si>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There is no independent oversight of the intelligence services' administration and budgets, aside from the superficial and irregular scrutiny of the Committee on Institutions and Transparency. However, a representative of Prosecutor's Office is based within EYP to supervise the use of electronic surveillance. In fact, he or she must approve every relevant activity. However, the representative does not have oversight of other aspects of the intelligence service's activities [1, 2]. The Hellenic Parliament's Special Permanent Committee on Institutions and Transparency can only investigate certain policies, such as phone tapping.</t>
  </si>
  <si>
    <t xml:space="preserve">[1] Law on EYP, 19 February 2008, accessed 30 March 2020, https://www.hellenicparliament.gr/UserFiles/bcc26661-143b-4f2d-8916-0e0e66ba4c50/e-eyp-pap.pdf
[2] Legislative amendments on EYP, 7 August 2019, accessed 30 March 2020, https://www.hellenicparliament.gr/UserFiles/bbb19498-1ec8-431f-82e6-023bb91713a9/11065908.pdf
</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</si>
  <si>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</si>
  <si>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</si>
  <si>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</si>
  <si>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</si>
  <si>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 xml:space="preserve">The criteria for selection of senior positions within the intelligence services are unclear. In August 2019, the new Government changed the law regarding the eligibility criteria for the post of the Director of the National Intelligence Agency. He/she is no longer required to hold a university degree but only to have substantial professional experience [1]. 
The Law on Organization of the National Intelligence Service do not provide selection criteria for commander or deputy commander of NIA and only broad criteria which should be considered for selection of heads of service units. [2] </t>
  </si>
  <si>
    <t xml:space="preserve">[1] Alexandros Kalafatis, "I tropología pou allázei ta prosónta tou dioikití tis EUP" [The amendment that changes the qualifications of the commander of the EYP], Huffington Post, 30 August 2019, accessed 12 July 2020, https://www.huffingtonpost.gr/entry/e-tropoloyia-poe-allazei-ta-prosonta-toe-dioikete-tes-eep_gr_5d690f2ee4b02bc6bb384340 
[2] Article 5 of Law on Organization of the National Intelligence Service (EYP) no 1/2017 ammended by the Law no 96/2020, accessed July 30, 2021, https://www.kodiko.gr/nomothesia/document/287535 .
</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</si>
  <si>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</si>
  <si>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</si>
  <si>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</si>
  <si>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Senior positions in the intelligence services are primarily appointed by the Executive as a reward [1]. For example, one of the current deputy directors used to work as the director of New Democracy's parliamentary group [2].</t>
  </si>
  <si>
    <t xml:space="preserve">[1] "Giánnis Roumpátis: Apó ti dimosiografía sta ádyta tis EUP" [Giannis Roubatis: From journalism to the sanctuaries of EYP], SLPress, 20 April 2017, accessed 24 June 2021, https://slpress.gr/politiki/giannis-roympatis-apo-ti-dimosiograf/
[2] "Kontoléon kai ypodioikités EUP: Aftá eínai ta viografiká tous" [Kontoleon and deputy commanders of EYP: These are their CVs], News 247, 5 August 2019, accessed 27 November 2020, https://www.news247.gr/politiki/ayta-einai-ta-viografika-toy-p-kontoleon-kai-ton-ypodioikiton-tis-eyp.7482742.html
</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</si>
  <si>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</si>
  <si>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</si>
  <si>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</si>
  <si>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There is little or no investigation of individuals’ suitability or prior conduct. The most recent appointments to the National Intelligence Agency are a striking example of the inefficacy of the vetting process. For example, the current Director was initially thought to have a recognised university degree from a British institution but this was not the case [1,2]. There is little detail regarding the criteria over the other appointees' (three Deputy Directors) qualifications.</t>
  </si>
  <si>
    <t xml:space="preserve">[1] "Kontoléon kai ypodioikités EUP: Aftá eínai ta viografiká tous" [Kontoleon and deputy commanders of EYP: These are their CVs], News 247, 5 August 2019, accessed 27 November 2020, https://www.news247.gr/po 
[2] "Pyrá SYRIZA pros ND metá tin apokálypsi tis «Ef.Syn.» gia ton P. Kontoléonta" [SYRIZA fire to the New Democracy after the revelation of "Ef.Syn." for P. Kontoleon], 6 August 2019, accessed 27 November 2020, https://www.efsyn.gr/node/206434
</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</si>
  <si>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</si>
  <si>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</si>
  <si>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</si>
  <si>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</si>
  <si>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 xml:space="preserve">Greece signed the ATT in June 2013 and ratified the treaty in May 2016 [1, 2]. </t>
  </si>
  <si>
    <t xml:space="preserve">[1] States Parties to the ATT, 7 July 2020, accessed 8 July 2020, https://thearmstradetreaty.org/hyper-images/file/List%20of%20ATT%20States%20Parties%20(alphabetical%20order)(07%20July%202020)/List%20of%20ATT%20States%20Parties%20(alphabetical%20order)(07%20July%202020).pdf2. 
[2] Interview with an MP from the New Democracy Party, name withheld at his request, 20 July 2020.
</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</si>
  <si>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</si>
  <si>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</si>
  <si>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</si>
  <si>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</si>
  <si>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</si>
  <si>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</si>
  <si>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The country has complied with each of the three ATT articles [1, 2, 3].</t>
  </si>
  <si>
    <t xml:space="preserve">[1] "Synthíki gia to empório óplon Psífisma tou Evropaïkoú Koinovoulíou tis 5 Fevrouaríou 2014 schetiká me tin kýrosi tis Synthíkis gia to empório óplon" [Arms Trade Treaty
European Parliament resolution of 5 February 2014 on
ratification of the Arms Trade Treaty], 5 February 2014, accessed 24 June 2021, https://www.europarl.europa.eu/doceo/document/TA-7-2014-0081_EL.pdf?redirect                     [2] "Aitiologikí ékthesi sto schedio nomou gia tin kyrosi tis synthikis emporiou oplon" [explanatory memorandum to the draft law on the ratification of the arms trade treaty], 19 January 2016, accessed 24 June 2021, https://www.hellenicparliament.gr/UserFiles/c8827c35-4399-4fbb-8ea6-aebdc768f4f7/9452518.pdf
3. Statement by the Hellenic Republic at ATT Conference, 11 September 2017, accessed 24 June 2021, https://thearmstradetreaty.org/hyper-images/file/Greece_CSP3_11092017_General_Debate/Greece_CSP3_11092017_General_Debate.pdf
</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</si>
  <si>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</si>
  <si>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</si>
  <si>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</si>
  <si>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</si>
  <si>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</si>
  <si>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</si>
  <si>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Upcoming arms exports are subject to parliamentary debate but Parliament has limited ability to influence decision-making [1, 2]. In 2017, for example, Parliament discussed the possibility of exporting ammunition to Saudi Arabia [3]. No other debates since then have focused on export decisions. There is no legislation governing Parliament's involvement in arms exports.</t>
  </si>
  <si>
    <t xml:space="preserve">[1] Media search of defence magazines and blogs in Greece, August 2020. 
[2] Interview with an MP from the SYRIZA Party, name withheld at his request, 5 July 2020. 
[3] Stelios Fenekos, "Ó,ti den eipóthike stin Voulí gia tin ypóthesi pólisis pyromachikón stin Saoudikí Aravía" [What was not said in Parliament on the case of the sale of ammunition in Saudi Arabia], Liberal, 30 November 2017, accessed 7 April 2021, https://www.liberal.gr/news/oti-den-eipothike-stin-bouli-gia-tin-upothesi-polisis-puromachikon-stin-saoudiki-arabia/179154
</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</si>
  <si>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</si>
  <si>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</si>
  <si>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</si>
  <si>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</si>
  <si>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Calibri"/>
        <family val="2"/>
      </rPr>
      <t xml:space="preserve">Note to researcher: </t>
    </r>
    <r>
      <rPr>
        <sz val="8"/>
        <rFont val="Calibri"/>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</si>
  <si>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Greece has no framework for regulating lobbying activity, since very few firms engage in such activity [1, 2]. Research could find no relevant legislation on this issue. 
The Ministry of Interior in collaboration with the National Transparency Authority have developed a bill on “lobbying”, which is expected to be voted by the Greek Parliament by end July 2021. The main elements of this framework were presented by the Minister of Interior, Makis Voridis, on 20.05.2021 at the OECD Conference on Lobbying. [3]</t>
  </si>
  <si>
    <t xml:space="preserve">[1] Media search of defence magazines and blogs in Greece, August 2020.
[2] Maria Tranoudi, "Lobbying in Greece", AALEP, 9 December 2019, accessed 21 March 2021, http://www.aalep.eu/lobbying-greece
[3] Ministry of Defence (Greece), Comments on Government Defence Integrity Index (GDI) 2020.
</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</si>
  <si>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</si>
  <si>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</si>
  <si>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</si>
  <si>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</si>
  <si>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</si>
  <si>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Calibri"/>
        <family val="2"/>
      </rPr>
      <t xml:space="preserve">Not Applicable.
Note to researcher: </t>
    </r>
    <r>
      <rPr>
        <sz val="8"/>
        <rFont val="Calibri"/>
        <family val="2"/>
      </rPr>
      <t>Details of interactions with lobbyists include:
-          Names of lobbyist
-          Purpose of lobbying
-          Form of communication
-          Amount spent on activity (within bands)
-          The target of the lobbying</t>
    </r>
  </si>
  <si>
    <t>This indicator is marked Not Applicable as there is no legislation regulating lobbying in the field of defence/security in Greece. Defence officials are not required to publish records of lobbying meetings. Also, they do not have to publish any conflicts of interest risks that have been identified.</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</si>
  <si>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</si>
  <si>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</si>
  <si>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</si>
  <si>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</si>
  <si>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</si>
  <si>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Calibri"/>
        <family val="2"/>
      </rPr>
      <t>Not Applicable.</t>
    </r>
  </si>
  <si>
    <t>This indicator is marked Not Applicable as Greece has no legislation regulating lobbying and no lobbyist registration system. There is no registration system for companies or individual engaging in lobbying of MOD or other relevant ministries.</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</si>
  <si>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</si>
  <si>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</si>
  <si>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</si>
  <si>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</si>
  <si>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</si>
  <si>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This indicator is marked Not Applicable as there is no legislation regulating lobbying of defence institutions in Greece. There is no registration system for companies or individual engaging in lobbying of MOD or other relevant ministries.</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</si>
  <si>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</si>
  <si>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</si>
  <si>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</si>
  <si>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</si>
  <si>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There is a clear policy on the disposal of assets. There is legislation describing the process and conditions of the disposal of assets to foreign countries: Articles 15-18 of the Approval of the issuance of the General Regulation for the Utilisation of Movable Assets of the Ministry of National Defence [1]. For example, In 2017, the Ministry of National Defence came to an agreement with Saudi Arabia to sell 300,000 pieces of ammunition. However, the then minister Panos Kammenos allegedly reached a deal with a Greek businessman claiming to represent Saudi Arabia. The use of middlemen is prohibited by Greek anti-corruption law [2, 3].
The Internal Affairs Agency is authorised to investigate or audit disposal procedures, if the relevant contracts are considered as of major importance. [4]</t>
  </si>
  <si>
    <t xml:space="preserve">[1] "Énkrisi ékdosis Genikoú Kanonismoú Axiopoíisis Kinitón Periousiakón Stoicheíon tou Ypourgeíou Ethnikís Ámynas" [Approval of the issuance of the General Regulation for the Utilisation of Movable Assets of the Ministry of National Defence], Greek Government Gazette, 7 September 2020, accessed 4 April 2021, http://www.nomotelia.gr/photos/File/3760b-20.pdf 
[2] "Statement of the Minister of National Defence Panos Kammenos Regarding the Sale of Missiles to Saudi Arabia", 7 November 2017, accessed 15 July 2020, http://www.mod.mil.gr/en/press-releases/statement-minister-national-defence-panos-kammenos-regarding-sale-missiles-saudi 
[3] Kerin Hope, "Greeks clash over Saudi Arabia arms sale: Minister faces questions as deal threatens to destabilise Government", Financial Times, 27 November 2017, accessed 15 July 2020, https://www.ft.com/content/e600fb7c-d28a-11e7-a303-9060cb1e5f44
[4] Ministry of Defence (Greece), Comments on Government Defence Integrity Index (GDI) 2020.
</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</si>
  <si>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</si>
  <si>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</si>
  <si>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</si>
  <si>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</si>
  <si>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</si>
  <si>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Planned disposals are published publicly on the ministry's website, however not regularly [1, 2, 3]. When the MoD does publish planned disposals, there is relevant information for those who express interest.
Moreover, MoD website contains portfolio of available real estates [4].
However, the country's armed forces only rarely dispose assets to generate cash.</t>
  </si>
  <si>
    <t xml:space="preserve">[1] Interview with an MP from the SYRIZA Party, name withheld at his request, 5 July 2020. 
[2] Ioanna Iliadi, "Giatí o Davákis zítise sti Voulí tis symváseis pólisis stratiotikoú ylikoú?" [Why did Davakis ask the Parliament for the contracts for the sale of military equipment?], 10 October 2017, accessed 19 September 2020, https://www.armyvoice.gr/2017/10/giati-o-davakis-zitise-sti-vouli-tis-simvasis-polisis-stratiotikou-ilikou/
[3] Announcements on assets disposals, MoD website, accessed July 30, 2021, https://www.ypaaped.mil.gr/category/anakoinoseis/
[4] List of real estates, MoD website, accessed July 30, 2021, https://www.ypaaped.mil.gr/chartofylakio/
</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</si>
  <si>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</si>
  <si>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</si>
  <si>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</si>
  <si>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</si>
  <si>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</si>
  <si>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</si>
  <si>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There is little knowledge of the financial results of asset disposals [1]. However, Law 4994/2017 states that any financial gains from the disposal of assets must be returned to the respective armed service of the MoD [2].</t>
  </si>
  <si>
    <t xml:space="preserve">[1] Interview with an MP from the SYRIZA Party, name withheld at his request, 5 July 2020. 
[2] Article 7 of “Law 4994/2017 on arrangements for the career and development of executives and financial care and accounting of the Armed Forces, establishment of a Joint Corps of Financial Inspectors and other provisions”, accessed 3 September 2020, https://www.e-nomothesia.gr/kat-enoples-dynameis/nomos-4494-2017-fek-165a-2-11-2017.html
</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</si>
  <si>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</si>
  <si>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</si>
  <si>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</si>
  <si>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</si>
  <si>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</si>
  <si>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</si>
  <si>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</si>
  <si>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 xml:space="preserve">Since September 2020, there has been new legislation on asset disposals. According to Article 15 of this legislation, a primary and secondary committee must scrutinise such disposals [1]. The country's armed forces do not usually dispose assets for commercial reasons. Parliamentary committees may occasionally scrutinise certain decisions if there is an indication of mismanagement. The Greek media does pay attention to these because of the political implications [2]. </t>
  </si>
  <si>
    <t xml:space="preserve">[1] "Énkrisi ékdosis Genikoú Kanonismoú Axiopoíisis Kinitón Periousiakón Stoicheíon tou Ypourgeíou Ethnikís Ámynas" [Approval of the issuance of the General Regulation for the UtiliSation of Movable Assets of the Ministry of National Defence], Greek Government Gazette, 7 September 2020, accessed 16 March 2021, http://www.nomotelia.gr/photos/File/3760b-20.pdf 
[2] Media search of defence magazines and blogs in Greece, August 2020.
 </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</si>
  <si>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</si>
  <si>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</si>
  <si>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</si>
  <si>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</si>
  <si>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 xml:space="preserve">Since September 2020, primary and secondary committees have been required to scrutinise asset disposals; however, it is hard to find evidence of scrutiny in publicly available sources. This being said, the members of such committees are mainly officers [1]. Practically, there is no independent and transparent scrutiny of asset disposals [2]. </t>
  </si>
  <si>
    <t xml:space="preserve">[1] "Énkrisi ékdosis Genikoú Kanonismoú Axiopoíisis Kinitón Periousiakón Stoicheíon tou Ypourgeíou Ethnikís Ámynas" [Approval of the issuance of the General Regulation for the Utilisation of Movable Assets of the Ministry of National Defence], Greek Government Gazette, 7 September 2020, accessed 16 March 2021, http://www.nomotelia.gr/photos/File/3760b-20.pdf 
[2] Media search of defence magazines and blogs in Greece, August 2020. 
</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</si>
  <si>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</si>
  <si>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</si>
  <si>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</si>
  <si>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</si>
  <si>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</si>
  <si>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 xml:space="preserve">Some audit reports are released occasionally but only summary information on asset disposals is made publicly available [1, 2]. Audit reports are no longer published publicly online. </t>
  </si>
  <si>
    <t xml:space="preserve">[1] "Énkrisi ékdosis Genikoú Kanonismoú Axiopoíisis Kinitón Periousiakón Stoicheíon tou Ypourgeíou Ethnikís Ámynas" [Approval of the issuance of the General Regulation for the Utilisation of Movable Assets of the Ministry of National Defence], Greek Government Gazette, 7 September 2020, accessed 16 March 2021, http://www.nomotelia.gr/photos/File/3760b-20.pdf 
[2] Media search of defence magazines and blogs in Greece, August 2020. 
</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</si>
  <si>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</si>
  <si>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</si>
  <si>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</si>
  <si>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</si>
  <si>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</si>
  <si>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</si>
  <si>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</si>
  <si>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In the budget year 2021 the percentage of defence and security expenditure dedicated to spending on secret items is less that 1% (Hellenic Navy: 200.000€ in a budget of 526.530.000€, Ministry of Defence: 6.140.000€ in a budget of 5.442.934.000€). 
This information may be obtained from detailed MoD decision on budget appropriation, using budget lines and appropriate codification according to the Governmental Classification of Income and Expenses. The detailed defence budget is being published annually on public data website Di@vgeia [1,2].</t>
  </si>
  <si>
    <t xml:space="preserve">[1] Distribution of Budget Appropriations of the Ministry of National Defense, Financial Year 2021, public data website, accessed July 30, 2021, https://diavgeia.gov.gr/doc/%CE%A9%CE%9C006-%CE%93%CE%9D5?inline=true
[2] Ministry of Defence (Greece), Comments on Government Defence Integrity Index (GDI) 2020.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</si>
  <si>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</si>
  <si>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</si>
  <si>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</si>
  <si>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</si>
  <si>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</si>
  <si>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</si>
  <si>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</si>
  <si>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The legislature is provided with no information about spending on secret items [1, 2].</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</si>
  <si>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</si>
  <si>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</si>
  <si>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</si>
  <si>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</si>
  <si>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</si>
  <si>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</si>
  <si>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Legislators are not provided with audit reports on the security sector and on secret items [1]. They do not have the power to receive such reports from the defence establishment.</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</si>
  <si>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</si>
  <si>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</si>
  <si>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</si>
  <si>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</si>
  <si>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</si>
  <si>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This indicator is scored 'Not Applicable' as legislators are not provided with audit reports on secret items [1].</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</si>
  <si>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</si>
  <si>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</si>
  <si>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</si>
  <si>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</si>
  <si>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</si>
  <si>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Off-budget military expenditures are permitted by law for general exceptions (e.g. the purchase of ammunition and spare parts) [1]. According to Article 1 of Law 3979/2011, "sub-programmes that are urgent or deemed necessary for serious defence reasons" can be approved within the overall budget of the Three-Year Plan [2].</t>
  </si>
  <si>
    <t>[1] Interview with an official from the Ministry of National Defence, name withheld at his request, 12 June 2020. 
[2] Law 3978/2011 on public procurement of works, services and supplies in the sectors of defence and security”, accessed 13 June 2020, https://www.e-nomothesia.gr/kat-enoples-dynameis/n-3978-2011.html</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</si>
  <si>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</si>
  <si>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</si>
  <si>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</si>
  <si>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</si>
  <si>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Only some off-budget expenditures are recorded in the budget (e.g. emergency procurement of the UAV, see below) [1]. However they are usually recorded in highly aggregated form [2]. This is the result of two factors: one, a lack of effective external control and, two, a deep-rooted culture of secrecy regarding defence procurement. There is no evidence that off-budget military expenditure involves any illicit economic activity.</t>
  </si>
  <si>
    <t xml:space="preserve">[1] "Ektélesi Kratikoú Proüpologismoú Dekemvríou 2019" [Execution of the State Budget December 2019], December 2019, accessed 4 April 2021, https://www.minfin.gr/web/guest/deltia-ekteleses-proupologismou/-/asset_publisher/CQoWAEaKCKga/content/ektelese-kratikou-proupologismou-dekembriou-2019-prosorina-stoicheia-?inheritRedirect=false&amp;redirect=https%3A%2F%2Fwww.minfin.gr%2Fweb%2Fguest%2Fdeltia-ekteleses-proupologismou%3Fp_p_id%3D101_INSTANCE_CQoWAEaKCKga%26p_p_lifecycle%3D0%26p_p_state%3Dnormal%26p_p_mode%3Dview%26p_p_col_id%3Dcolumn-2%26p_p_col_count%3D1 
[2] Interview with an official from the Ministry of National Defence, name withheld at his request, 12 June 2020.
</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</si>
  <si>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</si>
  <si>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</si>
  <si>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</si>
  <si>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</si>
  <si>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</si>
  <si>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Off-budget military expenditures happen occasionally but are not a widely practiced phenomenon [1, 2]. In May 2020, for example, the Greek Government announced the leasing of three Israeli UAV for 39 million euros. It was an off-budget expenditure due to increased tensions with Turkey in the Aegean Sea [3]. The MoD announced only a few details about the contract with the Israeli company.</t>
  </si>
  <si>
    <t xml:space="preserve">[1] Media search of defence magazines and blogs in Greece, August 2020. 
[2] Interview with an official from the Ministry of National Defence, name withheld at his request, 12 June 2020. 
[3] Yannis Nikitas, "UAV Heron: Ypográfthike i symfonía metaxý Elládas kai Israíl" [UAV Heron: The agreement between Greece and Israel was signed], 6 May 2020, 6 September 2020, https://defencereview.gr/uav-heron-ypografthike-i-symfonia-metaxy-ella/
</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</si>
  <si>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</si>
  <si>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</si>
  <si>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</si>
  <si>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</si>
  <si>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There is no general legislation that clearly stipulate access to information for the defence sector, although some information is unclassified [1, 2]. There is no Greek equivalent to a freedom of information law covering defence matters. The Inter-Service Manual of Military Correspondence was issued in 2005. It outlines a system of information classification consisting of six different levels, from unclassified to top secret [3]. However, it does not include details on how the public can access information. 
Implementing Law 3861/2010 on the establishment of National Electronic Register Diavgeia budgets, accounts, balance sheets and individual expenditure of Ministries, including the defence one, are published on public data website [4,5].</t>
  </si>
  <si>
    <t>[1] Media search of defence magazines and blogs in Greece, August 2020. 
[2] Interview with an official from the Ministry of National Defence, name withheld at his request, 12 June 2020. 
[3] "Diakladikós kanonismós stratiotikís allilografías" [The Inter-Service Manual of Military Correspondence], March 2005, accessed 23 September 2020, https://geetha.mil.gr/wp-content/uploads/2019/10/DIAKLADIKOS-KANONISMOS-STRATIOTIKHS-ALLHLOGRAFIAS-2005-.pdf
OGRAFIAS-2005-.pdf
[4] Law 3861/2010 on enhancing transparency with the mandatory posting of laws and acts of government, administrative and self-governing bodies on the internet "Transparency Program" and other provisions, accessed  July 31, 2021, https://www.kodiko.gr/nomothesia/document/56148
[5] National Electronic Register Diavgeia, accessed  July 31, 2021, https://diavgeia.gov.gr/</t>
  </si>
  <si>
    <t xml:space="preserve">The government operates a system of classification of information under a clear legal framework to ensure that information is adequately protected. </t>
  </si>
  <si>
    <t>This indicator is not assigned a score in the GDI. The Government operates a system of classification of information under a clear legal framework to ensure that information is adequately protected [1, 2]. The Inter-Service Manual of Military Correspondence was issued in 2005. It outlines a system of classification of information consisting of six different levels, from unclassified to top secret [2].</t>
  </si>
  <si>
    <t xml:space="preserve">[1] Interview with an official from the Ministry of National Defence, name withheld at his request, 12 June 2020. 
[2] "Diakladikós kanonismós stratiotikís allilografías" [The Inter-Service Manual of Military Correspondence], March 2005, accessed 23 September 2020, https://geetha.mil.gr/wp-content/uploads/2019/10/DIAKLADIKOS-KANONISMOS-STRATIOTIKHS-ALLHLOGRAFIAS-2005-.pdf
</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</si>
  <si>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</si>
  <si>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</si>
  <si>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</si>
  <si>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The public has limited access to information from the defence sector, if at all [1, 2].There is no Greek equivalent to a freedom of information law covering defence matters and there is a culture of secrecy. This means that the public are not properly able to access information about the defence sector from the government or military. 
However, financial information may be obtained directly from National Electronic Register Diavgeia [3]</t>
  </si>
  <si>
    <t xml:space="preserve">[1] Media search of defence magazines and blogs in Greece, August 2020. 
[2] Interview with an official from the Ministry of National Defence, name withheld at his request, 12 June 2020.
[3] National Electronic Registrer Diavgeia, accessed  July 31, 2021, https://diavgeia.gov.gr/
</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</si>
  <si>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</si>
  <si>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</si>
  <si>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</si>
  <si>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</si>
  <si>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</si>
  <si>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Defence and security institutions do not own commercial businesses [1, 2]. There are two reasons for this: one, a lack of such a tradition and, two, officers' reluctance to engage in such activities. However, there are a few state-owned companies supplying the armed forces: the Hellenic Defence Systems (EAS), which is  a group of companies founded in 2004 with the merger of PYRKAL (active in the manufacture of small, medium and large caliber ammunition compatible with NATO-type weapons systems), and EBO (active in the manufacture of small arms, mortars, weapon systems, propellant guns and ammunition, as well as medium and large caliber ammunition). Another crucial state-owned company is the Hellenic Aerospace Industry SA, the leading aerospace and defence industry of Greece. These companies are owned by the central government, not the armed forces.</t>
  </si>
  <si>
    <t xml:space="preserve">[1] Interview with an official from the Ministry of National Defence, name withheld at his request, 12 June 2020. 
[2] Hellenic Defence Systems, “About Us”, accessed 4 April 2021, https://www.eas.gr/en/ 
[3] Hellenic Airspace Industry, “About Us”, accessed 4 April 2021, http://www.haicorp.com/en/
</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</si>
  <si>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</si>
  <si>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</si>
  <si>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</si>
  <si>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</si>
  <si>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</si>
  <si>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</si>
  <si>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This indicator is scored 'Not Applicable', as defence and security institutions do not own commercial businesses. </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</si>
  <si>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</si>
  <si>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</si>
  <si>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</si>
  <si>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</si>
  <si>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There are no military-owned businesses in Greece [1, 2].</t>
  </si>
  <si>
    <t xml:space="preserve">[1] Media search of defence magazines and blogs in Greece, August 2020. 
[2] Interview with an official from the Ministry of National Defence, name withheld at his request, 12 June 2020.
</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</si>
  <si>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</si>
  <si>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</si>
  <si>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</si>
  <si>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</si>
  <si>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This indicator is scored 'Not Applicable', as there are no military-owned businesses in Greece [1, 2].</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</si>
  <si>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</si>
  <si>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</si>
  <si>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</si>
  <si>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</si>
  <si>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The Government strictly outlaws any unauthorised private enterprise and there are appropriate sanctions in place to deal with offenders [1, 2]. Article 8 of "Law 3978/2011" prohibits any unauthorised private enterprise by personel. Both the military and civil penal code impose sanctions, including imprisonment.</t>
  </si>
  <si>
    <t xml:space="preserve">[1] Interview with an official from the Ministry of National Defence, name withheld at his request, 12 June 2020.  
[2] “Law 3978/2011 on Public Procurement of Works, Services and Procurement require Defence and Security - Harmonisation with Directive 2009/81 / EC - Regulation of issues of the Ministry of National Defence”, accessed 6 September 2020, https://www.e-nomothesia.gr/kat-enoples-dynameis/n-3978-2011.html
</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</si>
  <si>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</si>
  <si>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</si>
  <si>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</si>
  <si>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</si>
  <si>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</si>
  <si>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Unauthorised private enterprise does not occur [1, 2].</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</si>
  <si>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</si>
  <si>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</si>
  <si>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</si>
  <si>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</si>
  <si>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</si>
  <si>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</si>
  <si>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Reports on actual spending are not made available to the public at all [1]. The Greek government usually cites national security concerns as a basis for data protection [2]. However, every two to three years the Ministry of Finance may publish some figures about actual defence spending but these are not disaggregated or detailed [2]. This is done only occassionally [3].</t>
  </si>
  <si>
    <t xml:space="preserve">[1] Interview with an MP from the New Democracy Party, name withheld at his request, 20 July 2020.  
[2] Interview with a former employee of the Ministry of Finance, name withheld at his request, 19 October 2020.                               [3] "Ektélesi Kratikoú Proüpologismoú Martíou 2021" [Execution of the State Budget March 2021], March 2021, accessed 23 June 2021, https://www.minfin.gr/-/ektelese-kratikou-proupologismou-martiou-2021?inheritRedirect=true
</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</si>
  <si>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</si>
  <si>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</si>
  <si>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</si>
  <si>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</si>
  <si>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</si>
  <si>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</si>
  <si>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 xml:space="preserve">Neither the MoD nor the Ministry of Finance publish reports on actual spending on defence and defence-related expenses in a systematic way  [1, 2]. The Ministry of Finance has occasionally released some figures but the vast majority is not publicly available. </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</si>
  <si>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</si>
  <si>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</si>
  <si>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</si>
  <si>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 xml:space="preserve">
According to the law 4270/2014, article 167 (Government Gazette A΄ 143/28-6-2014) data for State Budget's actual spending, and therefore data for Defence Budget's actual spending, must be submitted for ratification to the Hellenic Parliament by the end of November of the
following year. [1, 2]</t>
  </si>
  <si>
    <t xml:space="preserve">[1] Law 4270/2014 on pronciples of financial management and supervision, accessed July 31, 2021, https://www.kodiko.gr/nomothesia/document/81633 
[2] Report of the State for the financial year 2019, submited to the parliament, accessed July 31, 2021
https://www.hellenicparliament.gr/Nomothetiko-Ergo/Katatethenta-Nomosxedia?law_id=bd98
770a-bfdc-4c88-aee4-ac8e0133f1f2
</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</si>
  <si>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</si>
  <si>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</si>
  <si>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</si>
  <si>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 xml:space="preserve">
The data for State Budget's actual spending, and therefore the data for Defence Budget's actual spending, which are submitted for ratification to the Hellenic Parliament (as mentioned at the above paragraph 77C) include details for the variances between budget and actual spending and general information about causes of these variations. [1]</t>
  </si>
  <si>
    <t xml:space="preserve">[1] Report of the State for the financial year 2019, submited to the parliament, accessed July 31, 2021
https://www.hellenicparliament.gr/Nomothetiko-Ergo/Katatethenta-Nomosxedia?law_id=bd98
770a-bfdc-4c88-aee4-ac8e0133f1f2
</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</si>
  <si>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</si>
  <si>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</si>
  <si>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</si>
  <si>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</si>
  <si>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</si>
  <si>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</si>
  <si>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There is a commitment to anti-corruption and integrity measures by the Ministry of Defence. During interviews and speeches, officials sometimes declare themselves willing to combat corruption and promote transparency. Since the outbreak of the financial crisis in 2009, anti-corruption rhetoric has become prevalent. In 2015, for example, the then Minister of Defence Panos Kammenos stated that "we have already tabled an amendment, where in cases where we have proven bribes with court decisions abroad, there will be the possibility of compensation to the Greek state and the Ministry of National Defence" [3]. Yet, internal messaging is sporadic and limited in nature regarding support for anti-corruption and integrity measures [1, 2]. The MoD is not transparent enough regarding relevant measures. The current leadership has not explicitly defined corruption as a problem.</t>
  </si>
  <si>
    <r>
      <rPr>
        <sz val="8"/>
        <rFont val="Arial"/>
        <family val="2"/>
      </rPr>
      <t xml:space="preserve">[1] Interview with an official from the Ministry of National Defence, name withheld at his request, 12 June 2020. 
[2] Interview with Rear Admiral (ret.) Stelios Fenekos, 15 June 2020. 
[3] Interview with the Minister of Defence Panos Kammenos in the show "SOCIETY ORA MEGA" on MEGA Channel by Dimitris Kampourakis and George Economeas, 24 March 2015, accessed 5 April 2021, </t>
    </r>
    <r>
      <rPr>
        <u/>
        <sz val="8"/>
        <rFont val="Arial"/>
        <family val="2"/>
      </rPr>
      <t>https://www.mod.mil.gr/synenteyxi-toy-yetha-panoy-kammenoy-stin-ekpompi-koinonia-ora-mega-toy-ts-mega-kai/</t>
    </r>
    <r>
      <rPr>
        <sz val="8"/>
        <rFont val="Arial"/>
        <family val="2"/>
      </rPr>
      <t xml:space="preserve">
</t>
    </r>
  </si>
  <si>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</si>
  <si>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</si>
  <si>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</si>
  <si>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</si>
  <si>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</si>
  <si>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Commitment is publicly stated, though perhaps not strongly. Chiefs and ministers may publicly speak about values or codes of conduct, but fail to mention specific integrity measures and corruption risk management. In October 2016, for instance, the then Minister of Defence Panos Kammenos argued that "the entanglement, then, is not only the entanglement of politics and business, but also of people in power. Since 1999, since the black period of [Prime Minister] Simitis, we have brought to light all the black transactions of the 'Tsochatzopoulos', the 'Liakonakos', the 'Papantoniou'" [1]. In March 2017, the then Alternate Minister of Defence Dimitris Vitsas declared that "the fight against corruption and entanglement is not a matter of law or morality, it is not only a matter of criminality and accountability... it is a matter of deep politics, linked to the way the state operates. In other words, the fight against corruption and entanglement is a political act and, in the final analysis, it is also a developmental act" [2]. Since New Democracy came to power in July 2019, anti-corruption rhetoric has been less frequent.</t>
  </si>
  <si>
    <t xml:space="preserve">[1] "Omilía YETHA Pánou Kamménou sti Voulí katá tin pro imerisías diatáxeos syzítisi gia ti diafthorá kai ti diaplokí" [Speech by Panos Kammenos in Parliament during the pre-agenda debate on corruption and entanglement], 12 October 2016, accessed 15 August 2020, http://www.mod.mil.gr/omilies/omilia-yetha-panoy-kammenoy-sti-boyli-kata-tin-pro-imerisias-diataxeos-syzitisi-gia-ti 
[2] "Omilía ANYETHA Dimítri Vítsa sti Voulí katá ti syzítisi gia ti sýstasi exetastikís epitropís gia ta exoplistiká prográmmata" [Speech by Deputy Minister of National Defence Dimitris Vitsas in Parliament during the debate on the establishment of a committee of inquiry for armaments programmes], 29 March 2017, accessed 15 August 2020, http://www.mod.mil.gr/omilies/omilia-anyetha-dimitri-bitsa-sti-boyli-kata-ti-syzitisi-gia-ti-systasi-exetastikis
</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</si>
  <si>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</si>
  <si>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</si>
  <si>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</si>
  <si>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</si>
  <si>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</si>
  <si>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This commitment is reflected in service publications, through regular statements by senior ministry staff and senior armed forces officers about values and conduct. However, officials do not address integrity measures. As a result, unit commanders avoid discussing the issue with subordinates because there is no clear overall policy [1, 2].</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</si>
  <si>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</si>
  <si>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</si>
  <si>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</si>
  <si>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</si>
  <si>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</si>
  <si>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</si>
  <si>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 xml:space="preserve">Bribery and corruption are not defined offences in the Greek Military Penal Code [1]. However, Article 8 of Law 3978/2011 on Public Procurement of Works, Services and Supplies in the Sectors of Defence and Security states that "it is prohibited for the military and civilian personnel of the Ministry of National Defence who are engaged in any kind of employment relationship, to seek or accept, directly or indirectly, any material favour or gift when handling cases in the exercise of their responsibilities, even and if their act does not constitute a crime[...] for military personnel the usual or statutory disciplinary sanctions are imposed" [2]. Sanctions include various disciplinary actions (e.g. dishonourable discharge, criminal prosecution). Moreover, the general provisions of the Penal Code regarding bribery offences also cover military personnel. The new Penal Code contains significant changes regarding the definition and the sanctioning of bribery (active and passive) in articles 159, 159A, 235, 236, 237, 237A, 237B, 238, 263a and 263b [3]. Sanctions include imprisonment of at least three years and  fines (Article 235). </t>
  </si>
  <si>
    <t xml:space="preserve">[1] "Stratiotikos Poinikos Kodikas" [Military Penal Code], Law 2287/95, accessed 25 August 2020, https://www.ministryofjustice.gr/wp-content/uploads/2019/10/%CE%A3%CF%84%CF%81%CE%B1%CF%84%CE%B9%CF%89%CF%84%CE%B9%CE%BA%CF%8C%CF%82-%CE%A0%CE%BF%CE%B9%CE%BD%CE%B9%CE%BA%CF%8C%CF%82-%CE%9A%CF%8E%CE%B4%CE%B9%CE%BA%CE%B1%CF%82.pdf 
[2] Law 3978/2011 on public procurement of works, services and supplies in the sectors of defence and security, accessed 5 September 2020, https://www.e-nomothesia.gr/kat-enoples-dynameis/n-3978-2011.html 
[3] Nómos 4619/2019 - Kýrosi tou Poinikoú Kódika [Law 4619/2019 ratification of the Penal Code], Greek Government Gazette, 11 June 2019, accessed 23 March 2021, https://www.e-nomothesia.gr/kat-kodikes-nomothesias/nomos-4619-2019-phek-95a-11-6-2019.html
</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</si>
  <si>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</si>
  <si>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</si>
  <si>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</si>
  <si>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</si>
  <si>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</si>
  <si>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</si>
  <si>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Instances of bribery or corruption are superficially investigated and rarely disciplined, especially regarding military personnel. The Armed Forces, like other organisations, tend to protect their own people and avoid negative publicity. Also, most scandals have involved politicians, who are viewed as having more responsibility than military officers [1, 2].</t>
  </si>
  <si>
    <t xml:space="preserve">[1] Interview with an official from the Ministry of National Defence, name withheld at his request, 12 June 2020. 
[2] Media search of defence magazines and blogs in Greece, August 2020.
 </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</si>
  <si>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</si>
  <si>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</si>
  <si>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</si>
  <si>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</si>
  <si>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</si>
  <si>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</si>
  <si>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Legislation on whistleblowing and reporting corruption exists but is weak and is not clearly applicable to military personnel, who have a parallel duty of confidentiality [1].There are scattered provisions in the legal framework, mainly for public servants without supporting (judicial and administrative) structures and without reporting channels. In particular, Article 47 of the Code of Criminal Procedure states that, in cases related to the criminal acts of active and passive bribery and related actions, the anti-corruption prosecutor has after the approval of the supervisor Deputy Prosecutor the right to qualify a witness as a whistle-blower when, without having any personal gain or involvement in criminal acts, he/she has contributed substantially to the prosecution of crimes related to corruption [1, 2]. The Ministry of Justice and the National Transparency Authority are currently working on the transposition of the EU Directive 2019/1937 on Whistle-blowers Protection, which needs to be implemented by December 2021. [3]</t>
  </si>
  <si>
    <t>[1] Interview with an official from the Ministry of National Defence, name withheld at his request, 12 June 2020. 
[2] Law 2928/2001 on amendment of provisions of the Penal Code and the Code of Criminal Procedure and other provisions for the protection of the citizen from criminal acts of criminal organizations, accessed July 31, 2021, https://www.kodiko.gr/nomothesia/document/185042 
[3] Ministry of Defence (Greece), Comments on Government Defence Integrity Index (GDI) 2020.</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</si>
  <si>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</si>
  <si>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</si>
  <si>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</si>
  <si>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</si>
  <si>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</si>
  <si>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Whistleblowing is not encouraged by the Government. Consequently, there is no training or information campaigns for military personnel and there is no internal unit to handle claims [1] [2]</t>
  </si>
  <si>
    <t xml:space="preserve">[1] Interview with Rear Admiral (ret.) Stelios Fenekos, 15 June 2020. 
[2] Interview with an official from the Ministry of National Defence, name withheld at his request, 12 June 2020. 
</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</si>
  <si>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</si>
  <si>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</si>
  <si>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</si>
  <si>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There is little trust among officials and personnel that they would be provided with adequate protection if they reported corrupt activity. Consequently, Greece lacks such a tradition. There have been no known cases of whistleblowing in the field of defence [1].</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</si>
  <si>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</si>
  <si>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</si>
  <si>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</si>
  <si>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</si>
  <si>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There is no recognition that certain positions may be more open to corruption opportunities than others [1].</t>
  </si>
  <si>
    <t xml:space="preserve">[1] Interview with a Greek defence correspondent, 1 July 2020. 
[2] Interview with Rear Admiral (ret.) Stelios Fenekos, 15 June 2020.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</si>
  <si>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</si>
  <si>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</si>
  <si>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</si>
  <si>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</si>
  <si>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This indicator is scored 'Not Applicable' as the MoD does not practically distinguish such positions from other positions in the Armed Forces.</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</si>
  <si>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</si>
  <si>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</si>
  <si>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</si>
  <si>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This indicator is scored Not Applicable. The MoD has set up specific criteria for appointments (e.g., years of experience, academic and non-academic qualifications), but not for positions relating to defence procurement.</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</si>
  <si>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</si>
  <si>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</si>
  <si>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</si>
  <si>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</si>
  <si>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</si>
  <si>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</si>
  <si>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</si>
  <si>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The disaggregated number of civilian and military personnel is not publicly known but it is officially collected [1, 2]. This is perceived as a matter of national security given tensions with neighbouring countries. Moreover, the number depends on a few factors, such as the availability of conscripts and recruitment of professionals, and is updated annually [3]. 
The aggregated number of personnel of Ministry of Defence (including armed forces and other subordinated entities) is publicly available through an application to the Human Resources Register of the Greek State.
It is updated on monthly basis with a with about two-month delay. The register contains numbers on permanent (85,423 as of May 2021) and non-permanent staff, as well as on staff of subordinated entities. Data is not disaggregated on civilian and military personnel nor on ministry office, armed forces and other personnel. [4]</t>
  </si>
  <si>
    <t xml:space="preserve">[1] Defence Expenditure of NATO Countries (2012-2019), NATO, 25 June 2019, accessed 5 April 2021, https://www.nato.int/nato_static_fl2014/assets/pdf/pdf_2019_06/20190625_PR2019-069-EN.pdf 
[2]The Military Balance 2019, IISS, February 2019, accessed 6 April 2021, https://www.iiss.org/publications/the-military-balance/the-military-balance-2019
[3] Interview with an official from the Ministry of National Defence, name withheld at his request, 12 June 2020. 
[4] Register of Human Resources of the Greek State, monthly statistics service in English, accessed June 31, 2021,  http://interops.ydmed.gov.gr/month/englishstats.php 
</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</si>
  <si>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</si>
  <si>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</si>
  <si>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</si>
  <si>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 xml:space="preserve">
Information on the number of civilian and military personnel is updated on monthly basis with about two-month delay. The register contains numbers on permanent (85,423 in May 2021) and non-prenament staff, as well as on staff of subordinated  entities. Data is not disagregated on civilian and military personnel nor on ministry office, armed forces and other personnel. [1]</t>
  </si>
  <si>
    <t xml:space="preserve">[1] Register of Human Resources of the Greek State, monthly statistics service in English, accessed June 31, 2021,  http://interops.ydmed.gov.gr/month/englishstats.php </t>
  </si>
  <si>
    <t xml:space="preserve">The military has not been presented with the problem of ghost soldiers in the last five years. </t>
  </si>
  <si>
    <t>Ghost soldiers have been an issue for the military in the past five years.</t>
  </si>
  <si>
    <t xml:space="preserve">The military has not been presented with the problem of ghost soldiers in the last five years [1, 2]. </t>
  </si>
  <si>
    <t xml:space="preserve">[1] Interview with an official from the Ministry of National Defence, name withheld at his request, 12 June 2020. 
[2] Interview with a Greek defence correspondent, 1 July 2020. 
</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</si>
  <si>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</si>
  <si>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</si>
  <si>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</si>
  <si>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</si>
  <si>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</si>
  <si>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</si>
  <si>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Pay rates for all civilian and military personnel are published in service publications, disaggregated by rank. Summarised information is made available to military and civilian personnel can be found online [1, 2].</t>
  </si>
  <si>
    <t xml:space="preserve">[1] Interview with an official from the Ministry of National Defence, name withheld at his request, 12 June 2020. 
[2] "To néo misthológio ton énstolon – Analytikoí pínakes me misthoús, klimákia kai epidómata" [The new payroll of officers - Detailed tables with salaries, scales and bonuses, 16 January 2018, accessed 22 June 2021, https://www.asfalistiko.gr/%CE%B5%CF%81%CE%B3%CE%B1%CF%83%CE%AF%CE%B1/%CF%84%CE%BF-%CE%BD%CE%AD%CE%BF-%CE%BC%CE%B9%CF%83%CE%B8%CE%BF%CE%BB%CF%8C%CE%B3%CE%B9%CE%BF-%CF%84%CF%89%CE%BD-%CE%AD%CE%BD%CF%83%CF%84%CE%BF%CE%BB%CF%89%CE%BD-%CE%B1%CE%BD%CE%B1%CE%BB/ 
</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</si>
  <si>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</si>
  <si>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</si>
  <si>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</si>
  <si>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Allowances for all civilian and military personnel are openly published, but without the criteria for eligibility and calculation methods [1, 2]. Such information is not shared by the MoD but also there is no public scrutiny as officers and NCOs are generally viewed as underpaid.</t>
  </si>
  <si>
    <t xml:space="preserve">[1] Interview with an official from the Ministry of National Defence, name withheld at his request, 12 June 2020.
[2] "Poioi stratiotikoí dikaioúntai to epídoma ton 500 evró" [Which soldiers are entitled to the 500 euro allowance], 23 April 2014, accessed 25 September 2020, https://www.iefimerida.gr/news/152048/%CF%80%CE%BF%CE%B9%CE%BF%CE%B9-%CF%83%CF%84%CF%81%CE%B1%CF%84%CE%B9%CF%89%CF%84%CE%B9%CE%BA%CE%BF%CE%AF-%CE%B4%CE%B9%CE%BA%CE%B1%CE%B9%CE%BF%CF%8D%CE%BD%CF%84%CE%B1%CE%B9-%CF%84%CE%BF-%CE%B5%CF%80%CE%AF%CE%B4%CE%BF%CE%BC%CE%B1-%CF%84%CF%89%CE%BD-500-%CE%B5%CF%85%CF%81%CF%8E 
</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</si>
  <si>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</si>
  <si>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</si>
  <si>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</si>
  <si>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</si>
  <si>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</si>
  <si>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</si>
  <si>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Personnel are paid on time, despite the financial crisis [1, 2]. There have been no delays.</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</si>
  <si>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</si>
  <si>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</si>
  <si>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</si>
  <si>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</si>
  <si>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</si>
  <si>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Personnel receive the correct pay through an automated payment system [1] [2].</t>
  </si>
  <si>
    <t>[1] "To néo misthológio ton énstolon – Analytikoí pínakes me misthoús, klimákia kai epidómata" [The new payroll of officers - Detailed tables with salaries, scales and bonuses, 16 January 2018, accessed 22 June 2021, https://www.asfalistiko.gr/%CE%B5%CF%81%CE%B3%CE%B1%CF%83%CE%AF%CE%B1/%CF%84%CE%BF-%CE%BD%CE%AD%CE%BF-%CE%BC%CE%B9%CF%83%CE%B8%CE%BF%CE%BB%CF%8C%CE%B3%CE%B9%CE%BF-%CF%84%CF%89%CE%BD-%CE%AD%CE%BD%CF%83%CF%84%CE%BF%CE%BB%CF%89%CE%BD-%CE%B1%CE%BD%CE%B1%CE%BB/  [2] "Misthoí stratiotikón 2021: Imerominíes pliromís – Póte plirónontai' [Military Salaries 2021: Payment Dates - When Paid], armyvoice.gr, 4 January 2021, https://armyvoice.gr/2021/01/misthoi-stratiotikon-2021-imerominies-pliromis-pote-plironontai/</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</si>
  <si>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</si>
  <si>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</si>
  <si>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</si>
  <si>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</si>
  <si>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 xml:space="preserve">
Military personnel pay rates disaggregated by ranks and allowances have been openly published in part F of Law 4472/2017. The act contains also general rules on eligibility and calculation methods. Different types of staff have not been differentiated [1]. </t>
  </si>
  <si>
    <t xml:space="preserve">[1] Law 4472/2017 on state pension provisions and amendment of provisions of Law 4387/2016, measures for the implementation of fiscal targets and reforms, social support measures and employment arrangements, Medium-Term Fiscal Strategy Framework 2018-2021 and other provisions, Part F, accessed July 31, 2021, https://www.kodiko.gr/nomothesia/document/264636 </t>
  </si>
  <si>
    <t xml:space="preserve">[1] </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</si>
  <si>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</si>
  <si>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</si>
  <si>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</si>
  <si>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</si>
  <si>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</si>
  <si>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</si>
  <si>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 system for appointment of military personnel at middle and top management applies objective job descriptions and standardised assessment processes, though there is little independent scrutiny being paid to the promotion of senior personnel [1]. Law 2439/1996 states that the leadership of the Armed Forces is selected by KYSEA: the Government Council for Foreign Affairs and Defence. The same law stipulates in detail the promotion processes for all military personnel [2].There are promotion boards consisting of senior officers without any independent observers.</t>
  </si>
  <si>
    <t xml:space="preserve">[1] Interview with an official from the Ministry of National Defence, name withheld at his request, 12 June 2020. 
[2] Nómos 2439/1996: Ierarchía kai epexigíseis monímon axiomatikón ton Enóplon Dikámeon kai epilogís [Law 2439/1996: Hierarchy and evolution of the permanent officers of the Armed Forces and other provisions], Greek Government Gazette, 6 September 1996, accessed 12 March 2021, https://www.e-nomothesia.gr/kat-enoples-dynameis/n-2439-1996.html
</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</si>
  <si>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</si>
  <si>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</si>
  <si>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</si>
  <si>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</si>
  <si>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</si>
  <si>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There is no external or internal scrutiny of the appointments of military personnel at middle and top management since the relevant law does not require it [1, 2].</t>
  </si>
  <si>
    <t xml:space="preserve">[1] Media search of defence magazines and blogs in Greece, August 2020.
[2] Nómos 2439/1996: Ierarchía kai epexigíseis monímon axiomatikón ton Enóplon Dikámeon kai epilogís [Law 2439/1996: Hierarchy and evolution of the permanent officers of the Armed Forces and other provisions], Greek Government Gazette, 6 September 1996, accessed 12 March 2021, https://www.e-nomothesia.gr/kat-enoples-dynameis/n-2439-1996.html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</si>
  <si>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</si>
  <si>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</si>
  <si>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</si>
  <si>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 xml:space="preserve">Information on the appointment process is only partially available on websites or to the public and/or may be incomplete with regards to selection criteria [1] [2]. </t>
  </si>
  <si>
    <t>[1] "Nómos 3883/2010 : Ypiresiakí exélixi kai ierarchía ton stelechón ton Enóplon Dynámeon - Thémata dioíkisis ton Enóplon Dynámeon, Stratologías kai synafeís diatáxeis". [Law 3883/2010: Service development and hierarchy of the Armed Forces executives - Issues of command of the Armed Forces, Recruitment and related provisions], 24 September 2010, accessed 22 June 2021, https://www.e-nomothesia.gr/kat-enoples-dynameis/n-3883-2010.html [2] "Kríseis stis Énoples Dynámeis: Poioi anótatoi axiomatikoí diatiroúntai stis théseis tous kai poioi apostratévontai" [Armed Forces Crisis: Which senior officers are retained and who are demobilized], Proto Thema, 1 March 2021, accessed 5 June 2021, https://www.protothema.gr/greece/article/1100212/kriseis-stis-enoples-dunameis-poioi-anotatoi-axiomatikoi-diatiroudai-stis-theseis-tous-kai-poioi-apostrateuodai/</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</si>
  <si>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</si>
  <si>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</si>
  <si>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</si>
  <si>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</si>
  <si>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</si>
  <si>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</si>
  <si>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Law 2439/1996 states that the leadership of the Armed Forces is selected by KYSEA: the Government Council for Foreign Affairs and Defence (Article 15). [1].
Other officers are promoted by three types of promotion councils defined in Law 3883/2010 [2].
Personnel promotions do not always follow formal appraisal processes; for example, decisions may be unjustifiable based on objective criteria, or promotion boards may have members from within the chain of command [3]. However, this is not a widespread or common practice. Political parties often disagree over top promotions [4, 5].</t>
  </si>
  <si>
    <t xml:space="preserve">[1]. Law 2439/1996 on hierarchy and evolution of the officers of the Armed Forces, accessed August 2, 2021, https://www.kodiko.gr/nomothesia/document/208971 
[2]. Law 3883/2010 on service development and hierarchy of the Armed Forces executives, chapter D, accessed August 2, 2021, https://www.kodiko.gr/nomothesia/document/57615
[3] "Ierarchía kai exélixi ton monímon axiomatikón ton Enóplon Dynámeon kai álles diatáxeis" [Hierarchy and development of permanent officers of the Armed Forces and other provisions], Law 2439/1996, accessed 6 April 2021,
https://www.e-nomothesia.gr/kat-enoples-dynameis/n-2439-1996.html
[4] "P. Rígas: Axiokratikés oi kríseis stis Énoples Dynámeis" [Deputy Minister Rigas: Promotions in the Armed Forces are meritocratic], Naftemporiki, 29 January 2019, accessed 5 August 2020, https://m.naftemporiki.gr/story/1439299 
[5] "ND: Kommatiká kritíria kai stis kríseis ton Enóplon Dynámeon" [New Democracy: Party criteria in the army promotions], Capital, 29 January 2019, accessed 5 August 2020, https://www.capital.gr/politiki/3340793/nd-kommatika-kritiria-kai-stis-kriseis-ton-enoplon-dunameon
</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</si>
  <si>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</si>
  <si>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</si>
  <si>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</si>
  <si>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The MoD permits other means of awarding rank, but there are regulations that limit the possible circumstances and place requirements on further progression. Article 3 of Law 2439/1996 explains under what special circumstances certain desk officers can be promoted. However, these regulations are vague or unclearly stipulated [1]. There are some regulations regarding specialised officers, such as IT experts, who can be recruited by the MoD under urgent circumstances (Article 2 of Law 3883/2010) [2]. They are almost regarded as civilian personnel.</t>
  </si>
  <si>
    <t xml:space="preserve">[1] "Ierarchía kai exélixi ton monímon axiomatikón ton Enóplon Dynámeon kai álles diatáxeis" [Hierarchy and development of permanent officers of the Armed Forces and other provisions], Law 2439/1996, accessed 6 April 2021,
https://www.e-nomothesia.gr/kat-enoples-dynameis/n-2439-1996.html
[2] "Ypiresiakí exélixi kai ierarchía ton stelechón ton Enóplon Dynámeon - Thémata dioíkisis ton Enóplon Dynámeon, Stratologías kai synafeís diatáxeis" [Service development and hierarchy of the Armed Forces executives - Issues of command of the Armed Forces, recruitment and related provisions], Law 3883/2010, accessed 6 April 2021, https://www.e-nomothesia.gr/kat-enoples-dynameis/n-3883-2010.html
</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</si>
  <si>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</si>
  <si>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</si>
  <si>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</si>
  <si>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</si>
  <si>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r>
      <rPr>
        <sz val="8"/>
        <rFont val="Arial"/>
        <family val="2"/>
      </rPr>
      <t xml:space="preserve">Promotions for all personnel are publicly available (Presidential Decrees are issued and  publicised).[3].
As concerns postings, </t>
    </r>
    <r>
      <rPr>
        <sz val="8"/>
        <color theme="1"/>
        <rFont val="Arial"/>
        <family val="2"/>
      </rPr>
      <t>most of the relevant information is only available to military and civilian personnel of the MoD [1]. Limited information is released about postings and promotion cycle. In 2019, for instance, the MoD announced the recruitment of military personnel with certain specialisations (e.g. meteorologists) whereby some information was released about their promotion [2].</t>
    </r>
  </si>
  <si>
    <t xml:space="preserve">[1]  Interview with Rear Admiral (ret.) Stelios Fenekos, 15 June 2020. 
[2] "Prokíryxi Metátaxis Monímon Ypaxiomatikón - Anthypaspistón Apofoíton ASSY - Ethelontón Makrás Thiteías – EP.OP Stratoú Xirás" [Announcement of Transfer of Permanent Non-Commissioned Officers - Non-combatant Graduates of ASSY - Long Term Volunteers - EPO Army], Greek Government Gazette, 13 December 2019, accessed 7 April 2021, https://www.e-nomothesia.gr/kat-enoples-dynameis/stratos/upourgike-apophase-ph-415-97-535760-s-10395-2019.html
[3] Ministry of Defence (Greece), Comments on Government Defence Integrity Index (GDI) 2020.
</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</si>
  <si>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</si>
  <si>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</si>
  <si>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</si>
  <si>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</si>
  <si>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Details of postings and promotions are published regularly (at least annually) within the system and in advance of their effective date [1, 2].</t>
  </si>
  <si>
    <t xml:space="preserve">[1] Interview with a Greek defence correspondent, 1 July 2020.
[2] Army General Staff Online Portal of Internet Services, accessed 12 October 2020, https://bebeosis.army.gr/
</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</si>
  <si>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</si>
  <si>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</si>
  <si>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</si>
  <si>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</si>
  <si>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</si>
  <si>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 xml:space="preserve">
Bribery offences in Greek Penal Code cover offering, giving, receiving, requesting and promising of any item of value to influence the actions of an official or other person in charge of a public or legal duty [1]. The same provisions apply in case of bribery for avoiding compulsory conscription.</t>
  </si>
  <si>
    <t xml:space="preserve">[1] Article 235 and 236 of the Greek Penal Code, Law 4619/2019, https://www.lawspot.gr/nomikes-plirofories/nomothesia/poinikos-kodikas-nomos-4619-2019 
</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</si>
  <si>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</si>
  <si>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</si>
  <si>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</si>
  <si>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</si>
  <si>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 xml:space="preserve">Possible sanctions include criminal prosecution/incarceration, dismissal and considerable financial penalties for military and civilian personnel [1]. These sactions are for bribery in general and are not specifically related to bribery and conscription. </t>
  </si>
  <si>
    <t xml:space="preserve">[1] Greek Penal Code, Law 4619/2019, https://www.lawspot.gr/nomikes-plirofories/nomothesia/poinikos-kodikas-nomos-4619-2019 
</t>
  </si>
  <si>
    <t>Appropriate sanctions or punishments are applied when bribery occurs.</t>
  </si>
  <si>
    <t xml:space="preserve">Sanctions are inconsistently applied in the event of bribery. </t>
  </si>
  <si>
    <t xml:space="preserve">No sanctions are applied when bribery occurs. </t>
  </si>
  <si>
    <t>Appropriate sanctions and punishments are applied when bribery occurs, however there have been no recent cases [1]. In 2007, the Greek newspaper To Vima revealed a scandal involving officers and medical doctors accepting bribes [2].</t>
  </si>
  <si>
    <t xml:space="preserve">[1] Interview with a Greek defence correspondent, 1 July 2020.
[2] V. Lampropoulos, "Ti prokýptei apó tin érevna ton stratiotikón archón - Me poion trópo «eidikoí» proséferan tis ypiresíes tous se chiliádes «pelátes»" [What the military authorities' investigation shows: How "experts" offered their services to thousands of "clients"], 25 November 2008, accessed 5 October 2020, https://www.tovima.gr/2008/11/25/archive/to-kyklwma-tis-loyfas/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</si>
  <si>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</si>
  <si>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</si>
  <si>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</si>
  <si>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</si>
  <si>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r>
      <t>Bribery and corruption are defined as offences by law  [1</t>
    </r>
    <r>
      <rPr>
        <sz val="8"/>
        <rFont val="Arial"/>
        <family val="2"/>
      </rPr>
      <t>]. Article 235 states that "An official who requests or receives, directly or through a third party, for himself or for another, any unlawful benefit of any kind, or accepts the promise of such benefit, for his action or omission in connection with the performance of his duties, future or already finished, punishable by imprisonment and a fine" [1] This applies to gain preferred postings as well as other possible situations (e.g. avoidance of disciplinary action).</t>
    </r>
  </si>
  <si>
    <r>
      <t xml:space="preserve">[1] Greek Penal Code, Law 4619/2019, https://www.lawspot.gr/nomikes-plirofories/nomothesia/poinikos-kodikas-nomos-4619-2019 
</t>
    </r>
    <r>
      <rPr>
        <sz val="8"/>
        <color theme="1"/>
        <rFont val="Arial"/>
        <family val="2"/>
      </rPr>
      <t xml:space="preserve">
</t>
    </r>
  </si>
  <si>
    <t>Possible sanctions include criminal prosecution/ incarceration, dismissal, and considerable financial penalties.</t>
  </si>
  <si>
    <t xml:space="preserve">There are no sanctions for soliciting preferred postings through bribery. </t>
  </si>
  <si>
    <t>Sanctions for soliciting preferred postings include criminal prosecution and dismissal [1, 2], but there are no maximum penalties for imprisonment and fines. Moreover, there is no such tradition of bribery in the Greek Armed Forces; instead, officers may seek political support for promotions and preferred postings.</t>
  </si>
  <si>
    <t xml:space="preserve">[1] Military Code of Conduct 1984, accessed 5 October 2020, https://mil-law.gr/images/SK_20-1.pdf 
[2] Military Penal Code, 2005, accessed 5 october 2020, https://www.stratologia.gr/el/content/%CE%BD%CF%8C%CE%BC%CE%BF%CF%82-22871995-%C2%AB%CF%83%CF%84%CF%81%CE%B1%CF%84%CE%B9%CF%89%CF%84%CE%B9%CE%BA%CF%8C%CF%82-%CF%80%CE%BF%CE%B9%CE%BD%CE%B9%CE%BA%CF%8C%CF%82-%CE%BA%CF%8E%CE%B4%CE%B9%CE%BA%CE%B1%CF%82%C2%BB
</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</si>
  <si>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</si>
  <si>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</si>
  <si>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Appropriate sanctions are regularly applied when bribery occurs [1]. Junior officers are not allowed to offer gifts to senior officers according to Article of 24 of the Military Code of Conduct [2]. There are no known cases of offering bribes to gain certain postings.</t>
  </si>
  <si>
    <t xml:space="preserve">[1] Interview with an official from the Ministry of National Defence, name withheld at his request, 12 June 2020. 
[2] Military Code of Conduct 20-1, accessed 5 October 2020, https://mil-law.gr/images/SK_20-1.pdf
</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</si>
  <si>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</si>
  <si>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</si>
  <si>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</si>
  <si>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</si>
  <si>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Chains of command are strictly separated from chains of payment. There are no known examples of exceptions to this [1, 2]. The MOD's Financial and Accounting Centre is responsible for payments.</t>
  </si>
  <si>
    <t xml:space="preserve">[1] Interview with an official from the Ministry of National Defence, name withheld at his request, 12 June 2020. 
[2] Interview with a Greek defence correspondent, 1 July 2020.
</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</si>
  <si>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</si>
  <si>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</si>
  <si>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</si>
  <si>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</si>
  <si>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</si>
  <si>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</si>
  <si>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</si>
  <si>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There is a code of conduct, however its content is not comprehensive. For example, it addresses corruption issues but is too vague. Article 25 declares that "offering gifts from junior to senior officers is prohibited... both the superior who accepts it and the inferior who offers it should be punished" [1]. Article 25 states that "it is forbidden for officers and NCOs to practice any profession or engage in any paid work" [1]. Moreover, Article 63 declares all military personnel are prohibited from "practicing any profession outside of service, as well as engagement in non-military duties or paid work or free of charge". However, the code of conduct does not cover post-separation activities, namely the type of employment personnel can have after they leave the military. </t>
  </si>
  <si>
    <t xml:space="preserve">[1] Military Code of Conduct 20-1, 1983, accessed 6 October 2020, https://mil-law.gr/images/SK_20-1.pdf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</si>
  <si>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</si>
  <si>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</si>
  <si>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</si>
  <si>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</si>
  <si>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</si>
  <si>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</si>
  <si>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The code of conduct is effectively distributed to all military personnel. All cadets are obliged to study the code of conduct which is distributed by the MoD in the country's military academies [1, 2]. As a result, officers are aware about what constitutes a breach of the code of conduct. It should be mentioned that the code of conduct is not available to the public.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</si>
  <si>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</si>
  <si>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</si>
  <si>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</si>
  <si>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</si>
  <si>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</si>
  <si>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</si>
  <si>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 xml:space="preserve">Breaches of the code of conduct are regularly investigated, even if the oversight mechanism is confidential. Cases are pursued where there is evidence of criminal behaviour [1 2]. There are no civil society organisations or academics who focus on enforcement, so there are no publicly available sources that further illustrate this enforcement. </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</si>
  <si>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</si>
  <si>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</si>
  <si>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</si>
  <si>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</si>
  <si>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Guidance on the code of conduct is included in induction training for all military personnel at an early stage [1, 2] Consequently, young officers are familiar with what constitutes a breach of the code, including corruption of any form.</t>
  </si>
  <si>
    <t xml:space="preserve">[1] Interview with an official from the Ministry of National Defence, name withheld at his request, 12 June 2020. 
[2] Curriculum, Course Structure, Module on Military Leadership, Hellenic Military Academy, pp. 133-134, accessed 26 September 2020, https://sse.army.gr/sites/sse.army.gr/files/attachments/odigos_proptyhiakon_spoydon_2020-21_teliko.pdf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</si>
  <si>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</si>
  <si>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</si>
  <si>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</si>
  <si>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There is a code of conduct, however its content are not comprehensive. Article 107 of the code states that "the acquisition of financial benefit or consideration for his own benefit or a third party in the performance of his duties is a disciplinary misconduct" [1]. Breaches of the code are investigated by the Department of Internal Affairs [2]. Corruption in the form of bribery and gifts is punished by a wide range of sanctions, including dismissal. Decisions against civilian personnel are made by the disciplinary committee [3].</t>
  </si>
  <si>
    <t xml:space="preserve">[1] Code of Practice for Civil Servants, accessed 6 October 2020, https://www.ypes.gr/wp-content/uploads/2019/09/20150721_kodikas_katastasis_dimosion_ypallilon.pdf. 
[2] Interview with an official from the Ministry of National Defence, name withheld at his request, 12 June 2020. 
[3] Interview with a Greek defence correspondent, 1 July 2020.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</si>
  <si>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</si>
  <si>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</si>
  <si>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</si>
  <si>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</si>
  <si>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</si>
  <si>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</si>
  <si>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The code of conduct is distributed to civilian personnel but only on an ad hoc basis [1]. The code of conduct is available to the public [2].</t>
  </si>
  <si>
    <t xml:space="preserve">[1] Interview with an official from the Ministry of National Defence, name withheld at his request, 12 June 2020. 
[2] Code of Practice for Civil Servants, accessed 6 October 2020, https://www.ypes.gr/wp-content/uploads/2019/09/20150721_kodikas_katastasis_dimosion_ypallilon.pdf.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</si>
  <si>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</si>
  <si>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</si>
  <si>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regularly investigated, even if the oversight mechanism is confidential [1, 2]. However, cases may not always be pursued where there is evidence of criminal behaviour. According to the Department of Internal Affairs, there were 1113 complaints against public servants in 2019 but only 0.63% were against civilian personnel in the defence sector [2]. All complaints were investigated by the department [3].</t>
  </si>
  <si>
    <t xml:space="preserve">[1] Interview with an army commander, name withheld at his request, 22 July 2020. 
[2] Interview with an official from the Ministry of National Defence, name withheld at his request, 12 June 2020. 
[3] "I EL.AS. se ypothéseis diathorás" [EL.AS. in corruption cases], 2 September 2020, https://www.kathimerini.gr/society/1094234/i-el-as-se-ypotheseis-diafthoras/
</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</si>
  <si>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</si>
  <si>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</si>
  <si>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</si>
  <si>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</si>
  <si>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Guidance on the code of conduct is available to all civilian personnel but is not part of induction training [1, 2]. Civilian personnel can seek advice from the legal department if they want clarification on the legislation regarding breaches of the code of conduct.</t>
  </si>
  <si>
    <t xml:space="preserve">[1] Interview with an army commander, name withheld at his request, 22 July 2020. 
[2] Interview with an official from the Ministry of National Defence, name withheld at his request, 12 June 2020. 
</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</si>
  <si>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</si>
  <si>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</si>
  <si>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</si>
  <si>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</si>
  <si>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</si>
  <si>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</si>
  <si>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Anti-corruption training is superficial in nature and does not address more than values or standards [1]. It has been provided occasionally by NGOs such as Transparency International [2]. No other training is known to have been provided.</t>
  </si>
  <si>
    <t xml:space="preserve">[1] Interview with a Greek defence correspondent, 1 July 2020. 
[2] Conference on anti-corruption in the Armed Forces, 1 June 2011, accessed 19 September, http://www.mod.mil.gr/anakoinoseis-typoy/imerida-me-thema-katapolemisi-tis-diafthoras-stis-enoples-dynameis
</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</si>
  <si>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</si>
  <si>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</si>
  <si>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</si>
  <si>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</si>
  <si>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</si>
  <si>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</si>
  <si>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Anti-corruption training is done completely ad hoc, and may only be provided by external parties, such as NGOs [1, 2].</t>
  </si>
  <si>
    <t xml:space="preserve">[1] Interview with a Greek defence correspondent, 1 July 2020. 
[2] Conference on anti-corruption in the Armed Forces, 1 June 2011, accessed 19 September 2020, http://www.mod.mil.gr/anakoinoseis-typoy/imerida-me-thema-katapolemisi-tis-diafthoras-stis-enoples-dynameis, 
</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</si>
  <si>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</si>
  <si>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</si>
  <si>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</si>
  <si>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</si>
  <si>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</si>
  <si>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</si>
  <si>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Relevant training programmes take place in Public Training Institute (INEP), on volunteer involvement. [1]</t>
  </si>
  <si>
    <t>[1] Ministry of Defence (Greece), Comments on Government Defence Integrity Index (GDI) 2020.</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</si>
  <si>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</si>
  <si>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</si>
  <si>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</si>
  <si>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</si>
  <si>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 xml:space="preserve">The defence institution does not have a policy according to which outcomes of prosecution are made publicly available [1, 2]. </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</si>
  <si>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</si>
  <si>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</si>
  <si>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</si>
  <si>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</si>
  <si>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No information on prosecutions of military personnel is publicly available [1].</t>
  </si>
  <si>
    <t xml:space="preserve">[1] Media search of defence magazines and blogs in Greece, August 2020. </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</si>
  <si>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</si>
  <si>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</si>
  <si>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</si>
  <si>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Cases are investigated or prosecuted through formal processes, but there may be cases where undue political influence is attempted [1]. In 2014, for example, the former Shadow Minister of Defence Theodoros Dritsas claimed that certain political parties have attempted to prevent effective prosecutions [2].</t>
  </si>
  <si>
    <t>[1] Media search of defence magazines and blogs in Greece. 
[2] "Dritsas asks for guarantees that the armaments scandals are a thing of the past", Capital, 3 January 2014, accessed 17 september 2020, https://www.capital.gr/epikairotita/1933961/egguiseis-zita-o-th-dritsas-oti-ta-skandala-sta-exoplistika-apoteloun-parelthon</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</si>
  <si>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</si>
  <si>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</si>
  <si>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</si>
  <si>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</si>
  <si>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Facilitation payments are strictly and clearly illegal. According to Article 8, "it is prohibited for military and civilian personnel of the Ministry of National Defence, who are engaged in any kind of employment relationship, to seek or accept, directly or indirectly, any material favour or gift, when handling cases in the exercise of their responsibilities" [1, 2].</t>
  </si>
  <si>
    <t xml:space="preserve">[1] Law 3978/2011 on public works contracts, services and procurement of defence and security requirements - compliant with Directive 2009/81 / EC - regulation of matters of the Ministry of National Defence, accessed 7 September 2020, https://www.e-nomothesia.gr/kat-enoples-dynameis/n-3978-2011.html
[2] Interview with an official from the Ministry of National Defence, name withheld at his request, 12 June 2020. 
</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</si>
  <si>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</si>
  <si>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</si>
  <si>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</si>
  <si>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</si>
  <si>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Cases have been investigated or prosecuted through formal processes. Independent commentators have expressed little substantive concern over undue political influence [1].</t>
  </si>
  <si>
    <t xml:space="preserve">[1] Interview with an army commander, name withheld at his request, 22 July 2020. 
[2] "Kukloma diafthoras ston strato ksiras" [Scandal ring in the army], 14 February 2017, accessed 2 May 2020, https://www.efsyn.gr/stiles/arheio/99966_diabaste-simera-stin-efimerida-ton-syntakton
</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</si>
  <si>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</si>
  <si>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</si>
  <si>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</si>
  <si>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</si>
  <si>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Facilitation payments in the defence and security sector are very rare [1, 2].</t>
  </si>
  <si>
    <t xml:space="preserve">[1] Interview with an official from the Ministry of National Defence, name withheld at his request, 12 June 2020. 
[2] Interview with an army commander, name withheld at his request, 22 July 2020. 
</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</si>
  <si>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</si>
  <si>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</si>
  <si>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</si>
  <si>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</si>
  <si>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</si>
  <si>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</si>
  <si>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Greece does not consider corruption to be a strategic issue for operations [1, 2]. Greece has no official military doctrine. There are only two relevant documents: the National Defence and Security Policy and the National Military Strategy. Both are classified.</t>
  </si>
  <si>
    <t xml:space="preserve">[1] Lefki Vivlos Ypourgio Ethnikis Aminas [White Paper, Ministry of National Defence Defence] (Athens: MoD's Directorate of National Defence Policy, 2014)
[2] Law 3433/2006 on Armed Forces defence material procurement, accessed 10 May 2020, https://www.kodiko.gr/nomologia/document_navigation/157495/nomos-3433-2006 
</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</si>
  <si>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</si>
  <si>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</si>
  <si>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</si>
  <si>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</si>
  <si>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This indicator is scored 'Not Applicable'. Greece does not have a military doctrine that considers corruption as a strategic issue [1, 2].</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</si>
  <si>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</si>
  <si>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</si>
  <si>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</si>
  <si>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</si>
  <si>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</si>
  <si>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</si>
  <si>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</si>
  <si>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Some commanders, before deployment, take part in Building Integrity courses provided by the Multinational Peace Support Operations Training Centre of Greek Army [1, 2].</t>
  </si>
  <si>
    <t>[1] Building Integrity Course information on MPSOTC webpage, accessed August 2, 2021, https://mpsotc.army.gr/en/13.-building-integrity-course
[2] Ministry of Defence (Greece), Comments on Government Defence Integrity Index (GDI) 2020.</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</si>
  <si>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</si>
  <si>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</si>
  <si>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</si>
  <si>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</si>
  <si>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There is no evidence that corruption as a strategic issue is considered in the forward planning of operations [1,2].</t>
  </si>
  <si>
    <t xml:space="preserve">[1] Interview with an official from the Ministry of National Defence, name withheld at his request, 12 June 2020.
[2] Interview with an army commander, name withheld at his request, 20 July 2020.
</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</si>
  <si>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</si>
  <si>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</si>
  <si>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</si>
  <si>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</si>
  <si>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</si>
  <si>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</si>
  <si>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Corruption issues are not taken into account in planning or execution [1, 2]. There is no information regarding corruption issues during deployment since the Greek Armed Forces rarely operate outside the country.</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</si>
  <si>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</si>
  <si>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</si>
  <si>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</si>
  <si>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</si>
  <si>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</si>
  <si>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</si>
  <si>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</si>
  <si>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The country deploys no trained personnel for corruption monitoring, or informally monitors corruption using non-expert personnel [1, 2].</t>
  </si>
  <si>
    <t xml:space="preserve">[1] Interview with an official from the Ministry of National Defence, name withheld at his request, 12 June 2020.
[2] Interview with Rear Admiral (ret.) Stelios Fenekos, 15 June 2020.
</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</si>
  <si>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</si>
  <si>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</si>
  <si>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</si>
  <si>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The Greek Armed Forces rarely participate in peacekeeping operations [1, 2].</t>
  </si>
  <si>
    <t xml:space="preserve">[1] Interview with an official from the Ministry of National Defence, name withheld at his request, 12 June 2020.
[2] Interview with an army commander, name withheld at his request, 22 July 2020.
</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</si>
  <si>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</si>
  <si>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</si>
  <si>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</si>
  <si>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</si>
  <si>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This indicator is scored 'Not Applicable'. The Greek Armed Forces rarely participate in peacekeeping operations [1, 2].</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</si>
  <si>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</si>
  <si>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</si>
  <si>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</si>
  <si>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</si>
  <si>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There are no relevant guidelines for corruption risks in contracting during operations or peacekeeping missions. [1] [2]. [1, 2].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</si>
  <si>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</si>
  <si>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</si>
  <si>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</si>
  <si>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 xml:space="preserve">There is no training provided on corruption risks in procurement or any general corruption risks [1, 2].  </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</si>
  <si>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</si>
  <si>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</si>
  <si>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</si>
  <si>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 xml:space="preserve">This indicator is not assigned a score in the GDI. There is no legal framework about PMCs in Greece. </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</si>
  <si>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</si>
  <si>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</si>
  <si>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There are no legal provisions for oversight of PMCs in Greece and no relevant oversight bodies to enact any scrutiny.</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</si>
  <si>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</si>
  <si>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</si>
  <si>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</si>
  <si>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</si>
  <si>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 xml:space="preserve">This indicator is not assigned a score in the GDI. The country has clear and comprehensive legislation covering defence and security procurement. Article 72 of Law 3433/2006 on armed forces defence material procurement set up the General Directorate for Defence Investments and Armaments (GDDIA). The GDDIA is responsible for the planning and implementation of defence programmes. Executive Order 73/2006 describes the structure, responsibilities, and staffing of the GDDIA [1, 2]. With respect to public procurement, it should be noted that the legal framework varies depending on whether it is military or non-military procurement. Military procurements from 2011 onwards are regulated by Law 3978/2011 as amended by Law 4407/2016. Law 3978/2011 transposes Directive 81/2009/EC into the national legal framework [3].
Further, Ministerial Decision No 249748/19-10-08 regulates General and Special Terms of Procurement of Defence Material [4] </t>
  </si>
  <si>
    <t xml:space="preserve">[1] Law 3433/2006 on Armed Forces defence material procurement, accessed 10 May 2020, https://www.kodiko.gr/nomologia/document_navigation/157495/nomos-3433-2006 
[2] Executive Order 73/2006 - ΦΕΚ 76/Α/10-4-2006, accessed 10 May 2020, https://www.e-nomothesia.gr/kat-enoples-dynameis/proedriko-diatagma-73-2006-phek-76a-10-4-2006.html 
[3] "Nómos 3978/2011 : Dimósies Symváseis Érgon, Ypiresión kai Promitheión stous tomeís tis Ámynas kai tis Asfáleias - Enarmónisi me tin Odigía 2009/81/EK - Rýthmisi themáton tou Ypourgeíou Ethnikís Ámynas" [Law 3978/2011: Public procurement of works, services and supplies in the fields of defence and security - harmonisation with Directive 2009/81 / EC - regulation of issues of the Ministry of National Defence], Greek Government Gazette, 16 June 2011, accessed 23 March 2021, https://www.e-nomothesia.gr/kat-enoples-dynameis/n-3978-2011.html
[4] Greek Government's Gazette B' 2211/ 2008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</si>
  <si>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</si>
  <si>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</si>
  <si>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</si>
  <si>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</si>
  <si>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The existing legislation only superficially recognises the risks of corruption in the Armed Forces and the security services as it does not explicitly describe the relevant risks. The GDDIA as an agency has attracted more attention due to major scandals happening in the early 2000s [1, 2].</t>
  </si>
  <si>
    <t xml:space="preserve">[1] "Nomos gia tin poiniki efthini ton uporgon" [Law on ministerial responsibility], 3126/2003
ΦΕΚ 66/Α/19.3.2003, accessed 25 April, https://www.e-nomothesia.gr/kubernese/n-3126-2003.html 
[2] "Kukloma diafthoras ston strato ksiras" [Scandal ring in the army], 14 February 2017, accessed 2 May 2020, https://www.efsyn.gr/stiles/arheio/99966_diabaste-simera-stin-efimerida-ton-syntakton
</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</si>
  <si>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</si>
  <si>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</si>
  <si>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</si>
  <si>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</si>
  <si>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 xml:space="preserve">In general, defence equipment is procured according to the existing legislation [1, 2]. There are only minor exceptions to the processes described by law regarding procurements of minor importance. These exceptions are permitted only for certain purposes (e.g. managing a security emergency) and take place occasionally. Procurement is often funded by the so-called secret funds of the ministry. For example, in March 2018, the Director of the GDDIA's Directorate of Defence Programmes and Principal Contracts Brigadier Michail Papadakis was discharged by the Council of the Chiefs of the General Staff (SAGE). Papadakis tried to stop the sale of Greek defence equipment to Saudi Arabia because a middleman was involved [3]. Additionally, In February 2017, the Greek newspaper Efimerida ton Sintakton revealed a scandal involving active and retired officers who supplied the Armed Forces with clothing and footwear. Some of them were serving in the  Hellenic Army's Ordnance Corps [2, 4]. </t>
  </si>
  <si>
    <t xml:space="preserve">[1] Manos Charampakis, "I Elláda agorázei téssera ypersýnchrona elikóptera kai anavathmízei fregátes" [Greece is buying four state-of-the-art helicopters and upgrading frigates], Ta Nea, 16 May 2020, accessed 18 May 2020, 
[2] Xavier Vavasseur, "Naval Group Presents its Industrial &amp; Academic Cooperation Plan with Greece", 14 February 2020, accessed in 5 April 2020, https://www.navalnews.com/naval-news/2020/02/naval-group-presents-its-industrial-academic-cooperation-plan-with-greece/ 
[3] "Apostrateía - skándalo tou taxíarchou pou «frénare» tin pólisi óplon sti S. Aravía" [Scandal of the discharge of the brigadier general who stopped the sale of weapons in S. Arabia], Ta Nea, 3 March 2018, accessed 28 April 2020, https://www.tanea.gr/2018/03/03/politics/apostrateia-skandalo-toy-taksiarxoy-poy-frenare-tin-pwlisi-oplwn-sti-s-arabia/
[4] "Kukloma diafthoras ston strato ksiras" [Scandal ring in the army], Efsyn, 14 February 2017, accessed 2 May 2020, https://www.efsyn.gr/stiles/arheio/99966_diabaste-simera-stin-efimerida-ton-syntakt
</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</si>
  <si>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</si>
  <si>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</si>
  <si>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</si>
  <si>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</si>
  <si>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</si>
  <si>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The Hellenic National Defence General Staff, Hellenic Army General Staff, Hellenic Navy General Staff and the Hellenic Air Force General Staff conduct the assessment of needs which is not available to the public for security reasons. There is a formalised system of assessing needs based on legislation. The General Directorate for Defence Investments and Armaments is responsible for contract implementation and sign-off. Its mandate is publicly available. There is legislation describing the process and conditions of the disposal of assets to foreign countries [1, 2, 3].</t>
  </si>
  <si>
    <t xml:space="preserve">[1] "Dioikitikí Orgánosi" [Administrative organisation], Ministry of Defence, no date, accessed 2 May 2020, http://www.mod.mil.gr/dioikitiki-organosi 
[2] Hellenic Ministry of Defence, "Diadikasíes Promitheión Amyntikoú Ylikoú" [Defence Material Procurement Procedures], 10 November 2008, accessed 4 April 2020, http://www.mod.mil.gr/sites/default/files/inline-images/diadikasies-promhthivn-amyntikou-ylikou.pdf
[3] "Énkrisi ékdosis Genikoú Kanonismoú Axiopoíisis Kinitón Periousiakón Stoicheíon tou Ypourgeíou Ethnikís Ámynas" [Approval of the issuance of the General Regulation for the Utilisation of Movable Assets of the Ministry of National Defence], Greek Government Gazette, 7 September 2020, accessed 4 April 2021, http://www.nomotelia.gr/photos/File/3760b-20.pdf 
</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</si>
  <si>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</si>
  <si>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</si>
  <si>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</si>
  <si>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</si>
  <si>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</si>
  <si>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 defence budget is approved by the Government through Parliament at the advice of the Minister of National Defence. The regulations which govern the procurement processes are transparent [2].  Some elements of the defence procurement cycle are disclosed with clear explanation and in disaggregated form, but there is also nothing regarding the assessment of needs. Moreover, the Greek media and public remain suspicious and decisions are questioned. Indeed, speculation over scandals ("skandalologia" in Greek) in the defence sector can dominate public debates from time to time [1].</t>
  </si>
  <si>
    <t xml:space="preserve">[1] Theodoros Stathis, Ethniki amina kai I achilios pterna tis [National Defence and its Achilles Heel] (Athens: Livanis, 2002), p. 147.
[2] Hellenic Ministry of Defence, "Diadikasíes Promitheión Amyntikoú Ylikoú" [Defence Material Procurement Procedures], 10 November 2008, accessed 4 April 2020, http://www.mod.mil.gr/sites/default/files/inline-images/diadikasies-promhthivn-amyntikou-ylikou.pdf
</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</si>
  <si>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</si>
  <si>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</si>
  <si>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</si>
  <si>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</si>
  <si>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</si>
  <si>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</si>
  <si>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 xml:space="preserve">There are policies and procedures for each step of the implementation process of the procurement cycle, but they lack detail and there are shortcomings with implementation. [1] The two key problems are red tape and inter-service rivalry. The General Directorate for Defence Investments and Armaments is known for excessive bureaucracy, while different branches of the country's Armed Forces compete for limited resources [3]. </t>
  </si>
  <si>
    <t xml:space="preserve">[1] Hellenic Ministry of Defence, "Diadikasíes Promitheión Amyntikoú Ylikoú" [Defence Material Procurement Procedures], 10 November 2008, accessed 4 April 2020, http://www.mod.mil.gr/sites/default/files/inline-images/diadikasies-promhthivn-amyntikou-ylikou.pdf 
[2] "Stratós Xirás: O «ptochós syngenís» sta exoplistiká" [Army: The "poor relative" in armaments], Enoplos, 29 January 2021, accessed 2 April 2021, https://www.enoplos.gr/2021/01/blog-post_114.html 
</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</si>
  <si>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</si>
  <si>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</si>
  <si>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</si>
  <si>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</si>
  <si>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</si>
  <si>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</si>
  <si>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 Greek Court of Audit must approve defence procurement contracts. Parliament and ministers cannot exercise any influence on expenditures which exceed the amount of 1,000,000 euros [1]. In addition, the Hellenic Single Public Procurement Authority (HSPPA) has functioned as an independent oversight mechanism for small-scale procurements for the police [2]. However, HSPPA does not have the capacity to control contracts in the field of defence that fall within the scope of Law 3978/2011. Finally, the Committee on Armaments Programmes and Contracts of the Hellenic Parliament plays a limited role in oversight for defence procurement, but only if the contracts are significant [3]. There is no evidence that undue influence is present in oversight processes.</t>
  </si>
  <si>
    <t xml:space="preserve">[1] Court of Audit, accessed 19 July 2020, https://www.elsyn.gr/en 
[2] "Missions and Responsibilities", HSPPA, accessed 19 July 2020, https://www.eaadhsy.gr/index.php/en/hsppa/mission-responsibilities 
[3] Committee on Armaments Programmes and Contracts, accessed 5 April 2021, https://www.hellenicparliament.gr/Koinovouleftikes-Epitropes/CommiteeDetailView?CommitteeId=efacff80-4a8a-45e2-97f4-d4ad579704ec
</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</si>
  <si>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</si>
  <si>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</si>
  <si>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</si>
  <si>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</si>
  <si>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Procurement oversight mechanisms are active but they do not consistently engage in best practice activities including: summoning witness and documents, demanding explanations, issuing recommendations or conclusions that are being followed or implemented, and they can exercise their ability to cancel projects. [1, 2]. The Court of Audit would usually monitor big contracts (e.g. prior-information notices, contract notices, award notices and annual lists of contractors).The Committee on Armament Programmes and Contracts is responsible for the prior examination and monitoring of the implementation of armament programs and contracts. In practice, the committee does not always examine contracts thoroughly enough due to a lack of resources.</t>
  </si>
  <si>
    <t xml:space="preserve">[1] "Missions and Responsibilities", HSPPA, accessed 19 July 2020, https://www.eaadhsy.gr/index.php/en/hsppa/mission-responsibilities 
[2] Court of Audit, accessed 19 July 2020, https://www.elsyn.gr/en 
[3] Committee on Armaments Programmes and Contracts, accessed 5 April 2021, https://www.hellenicparliament.gr/Koinovouleftikes-Epitropes/CommiteeDetailView?CommitteeId=efacff80-4a8a-45e2-97f4-d4ad579704ec
</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</si>
  <si>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</si>
  <si>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</si>
  <si>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</si>
  <si>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</si>
  <si>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</si>
  <si>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Evidence of activity is occasionally made public by the relevant procurement oversight institutions but content is either completely aggregated or missing key information. For example, decisions by the Court of Audit are made public [1, 2].</t>
  </si>
  <si>
    <t xml:space="preserve">[1] Court of Audit, "Etisia Ekthesi Oikonomikoú Étous 2015" [Annual Report Financial Year 2015], 2018, accessed 26 November 2020, https://www.elsyn.gr/sites/default/files/Etisia_2015.pdf 
[2] Court of Audit, "Etisia Ekthesi Oikonomikoú Étous 2016" [Annual Report Financial Year 2016], 2019, accessed 26 November 2020, https://www.karagilanis.gr/files/etisia_ekthesi_20_06_19_elegktiko_synedrio.pdf
</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</si>
  <si>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</si>
  <si>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</si>
  <si>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</si>
  <si>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</si>
  <si>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</si>
  <si>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</si>
  <si>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In Greece, there is rarely forward planning for potential purchases extending more than five years in advance. Moreover, there is no strategic defence review, although a white paper on defence was published in 2014 and updated in 2015. As a result, there is not enough transparency regarding Greek defence policy and its goals. All the same, the ministry occasionally leaks information to the media regarding major changes and weapons purchases [1, 2]. The relevant legislation stipulating the length of procurement cycles is no longer implemented [3].</t>
  </si>
  <si>
    <t xml:space="preserve">[1] Thanos Dokos, "Amintiki Politiki" [Defence Policy], Lefkí Vívlos gia tin Ellinikí Exoterikí Politikí, Amyna kai Asfáleia (Athens: ELIAMEP &amp; Ekdoseis Sideris, 2016). 
[2] Evaggelos Apostolakis (former Minister of Defence) "Exoplistiká: Nées fregátes kai Kyvernoámyna proteraiótites tou YETHA" [New defence programmes: New frigates and cyber defence priorities of the MoD], Armyvoice, 8 May 2019, https://www.armyvoice.gr/2019/05/exoplistika-nees-fregates-ke-kyvernoamyna-protereotites-tou-yetha/  
[3] "Dimósies Symváseis Érgon, Ypiresión kai Promitheión stous tomeís tis Ámynas kai tis Asfáleias - Enarmónisi me tin Odigía 2009/81/EK - Rýthmisi themáton tou Ypourgeíou Ethnikís Ámynas" [Public Procurement of Works, Services and Procurement in the Fields of Defence and Security - Harmonisation with Directive 2009/81 / EC - Regulation of issues of the Ministry of National Defence], Law 3978/2011, accessed 13 April 2021, https://www.e-nomothesia.gr/kat-enoples-dynameis/n-3978-2011.html
</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</si>
  <si>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</si>
  <si>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</si>
  <si>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</si>
  <si>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</si>
  <si>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</si>
  <si>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There are no current and applicable planning documents for procurement.The five-year Single Medium Term Development and Modernisation Programmes were cancelled due to the 2009-2019 economic crisis [1, 2]. The programmes were also hit by major scandals. As a result, there is little information about planned purchases. Greece has not procured any major weapon systems in the last five years. Having said that, Greece participates in various joint defence technology development programmes with allied countries for which there is considerable forward planning [3].</t>
  </si>
  <si>
    <t xml:space="preserve">[1] Manos Iliadis and Thanos Dokou, "Stratiotikí Thiteía kai Ámyna" [Military Service and Defence], Policy Paper 27, January 2019, Hellenic Foundation for European and Foreign Policy, p. 11. 
[2] Panagiótis Chinofótis "Synaínesi gia éna makropróthesmo exoplistikó prógramma" [Consent for a long-term armament programme], Kathimerini, 21 April 2019, https://www.kathimerini.gr/1020607/article/epikairothta/politikh/panagiwths-xhnofwths-synainesh-gia-ena-makropro8esmo-e3oplistiko-programma 
[3] "Koinovouleftikós lenchos" [Parliamentary scrutiny], 1 December 2020, accessed 18 March 2021, https://www.mod.mil.gr/sites/default/files/inline-images/Dnsi_enimerosis/Pdf/KOINOBOYLEYTIKOS%20ELEGXOS/2020/2861%20%CE%95%CE%9D%CE%94%CE%95%CE%A7%CE%9F%CE%9C%CE%95%CE%9D%CE%9F%20%CE%A3%CE%A5%CE%9D%CE%95%CE%A1%CE%93%CE%91%CE%A3%CE%99%CE%91%CE%A3%20%CE%93%CE%99%CE%91%20%CE%A0%CE%91%CE%A1%CE%91%CE%93%CE%A9%CE%93%CE%97%20DRONES%20%28II%29_signed.pdf
</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</si>
  <si>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</si>
  <si>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</si>
  <si>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</si>
  <si>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</si>
  <si>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</si>
  <si>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</si>
  <si>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</si>
  <si>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Defence purchases are made public with almost no exceptions. The information provided includes description of the systems, the winning company, the price paid, and usually the costs of servicing and the delivery date [1,2]. The recent contract signed by the Greek Government for the purchase of the 18 Rafale fighter jets is example of this [3].</t>
  </si>
  <si>
    <t xml:space="preserve">[1] Interview with an official from the Ministry of National Defence, name withheld at his request, 12 June 2020.
[2] Interview with an MP from the New Democracy Party, name withheld at his request, 20 July 2020.
[3] "Óla ósa prépei na gnorízoume gia tin agorá ton Rafale: Ta tría symvólaia pou tha ypografoún símera" [Everything we need to know about buying Rafale: The three contracts that will be signed today], Hellas Journal, 25 January 2021, accessed 12 April 2021, https://hellasjournal.com/2021/01/ola-osa-prepi-na-gnorizoume-gia-tin-agora-ton-rafale-ta-tria-simvolea-pou-tha-ipografoun-simera/
</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</si>
  <si>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</si>
  <si>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</si>
  <si>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</si>
  <si>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 xml:space="preserve">Mundane procurement (non-weaponry) is routinely published on  the MoD's procurement website, while there is plenty of information on the armament programmes on official websites and in the media [1, 2]. The information is published in a searchable format. More specifically, it is usually published in notices. </t>
  </si>
  <si>
    <t xml:space="preserve">
[1] Directorate-General for Defence Equipment and Investments Tender, accessed 21 March 2021, https://www.mod.mil.gr/anakoinoseis-gia-exoplistika 
[2] "Ministry of National Defence", Diavgeia, accessed 21 March 2021, https://diavgeia.gov.gr/f/ypetha
</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</si>
  <si>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</si>
  <si>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</si>
  <si>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</si>
  <si>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</si>
  <si>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</si>
  <si>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</si>
  <si>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There are clear requirements for the companies involved in procurement (PD 203/2008), including a registry of manufacturers of defence material [1]. Moreover, Article 10 of Law 3978/2011 stipulates that the contracting authority shall include in its contract documents a special Integrity clause according to which economic operators (or their legal representatives) who are involved in the procurement and execution of defence procurement, service or works contracts adhere to specific processes preceding the award of the contract; do not act improperly, illegally or abusively; and continue not to act in this way during the performance stage of the contract and after its termination [2]. However, companies are not obliged to have an anti-corruption programme in place.</t>
  </si>
  <si>
    <t xml:space="preserve">[1] "Mitróo Kataskevastón Amyntikoú Ylikoú" [Register of Defence Material Manufacturers], accessed 16 March 2021, http://www.gdaee.mil.gr/etaireies/mitroo-kataskeyaston-amyntikoy-ylikoy 
[2] "Nómos 3978/2011: Dimósies Symváseis Érgon, Ypiresión kai Promitheión stous tomeís tis Ámynas kai tis Asfáleias - Enarmónisi me tin Odigía 2009/81/EK - Rýthmisi themáton tou Ypourgeíou Ethnikís Ámynas" [Law 3978/2011: Public Procurement of Works, Services and Supplies in the fields of Defence and Security - Harmonisation with Directive 2009/81 / EC - Regulation of issues of the Ministry of National Defence], Greek Government Gazette, 16 June 2011, accessed 17 March 2021, https://www.e-nomothesia.gr/kat-enoples-dynameis/n-3978-2011.html
</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</si>
  <si>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</si>
  <si>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</si>
  <si>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</si>
  <si>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</si>
  <si>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</si>
  <si>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</si>
  <si>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There is evidence that these policies and laws are consistently implemented, but perhaps not always when strategic suppliers are involved [1, 2].</t>
  </si>
  <si>
    <t xml:space="preserve">[1] Interview with Rear Admiral (ret.) Stelios Fenekos, 15 June 2020. 
[2] Interview with an MP from the SYRIZA Party, name withheld at his request, 5 July 2020.
</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</si>
  <si>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</si>
  <si>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</si>
  <si>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</si>
  <si>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</si>
  <si>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</si>
  <si>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</si>
  <si>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 xml:space="preserve">The National Defence Policy and the National Military Strategy are classified documents, updated regularly by the MoD, which describe the national defence and security strategy [1, 2]. As a result, procurement requirements derive from these documents, but an official suggests that there may be occasions where justifications for procurement are not based on the national strategy [3].. </t>
  </si>
  <si>
    <t xml:space="preserve">[1] "Etisio Schedio Drasis Ypoyrgeio Ethnikis Aminas [Annual action plan of the MoD], 2021, accessed 12 April 2021, https://www.government.gov.gr/wp-content/uploads/2021/03/%CE%A5%CF%80%CE%BF%CF%85%CF%81%CE%B3%CE%B5%CE%AF%CE%BF-%CE%95%CE%B8%CE%BD%CE%B9%CE%BA%CE%AE%CF%82-%CE%86%CE%BC%CF%85%CE%BD%CE%B1%CF%82.pdf 
[2]"Dioikitikí Orgánosi" [Administrative Organisation of the MoD], 12 March 2020, accessed 3 April 2021, https://www.mod.mil.gr/dioikitiki-organosi/  
[3] Interview with an official from the Ministry of National Defence, name withheld at the individual's request, 12 June 2020. 
</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</si>
  <si>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</si>
  <si>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</si>
  <si>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</si>
  <si>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There is scrutiny of actual purchases from the Court of Audit for contracts worth over 1 million euros [1]. Consequently, the court produces annual reports describing different cases and explaining decisions [2]. The court does not have access to strategy and cannot assess whether procurement is aligned to it.</t>
  </si>
  <si>
    <t xml:space="preserve">[1] "Praktikós odigós gia ton élencho apó to Elenktiko synédrio ton dimósion symvaseon" [A Practical Guide to Auditing by the Court of Auditors], Court of Audit, 2011, p. 53, https://www.elsyn.gr/sites/default/files/3%20%28%CE%A0%CE%A1%CE%91%CE%9A%CE%A4%CE%99%CE%9A%CE%9F%CE%A3%20%CE%9F%CE%94%CE%97%CE%93%CE%9F%CE%A3%20%CE%A0%CE%A1%CE%9F%CE%A3%CE%A5%CE%9C%CE%92%CE%91%CE%A4%CE%99%CE%9A%CE%9F%CE%A5%20%CE%95%CE%9B%CE%95%CE%93%CE%A7%CE%9F%CE%A5%29.pdf 
[2] "EKTHESI ELENCHOU: Lixiprothésmon Ypochreóseon Taktikoú P/Y Ypourgeíou Ethnikís
Ámynas" [AUDIT REPORT: Overdue Obligations of the Regular Budget of the Ministry of National Defence], 2018, accessed 20 March 2020, https://www.elsyn.gr/sites/default/files/%CE%9D.%20%CE%A5%CE%A0%CE%95%CE%98%CE%91.pdf  
</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</si>
  <si>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</si>
  <si>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</si>
  <si>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</si>
  <si>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The Ministry of Defence and Armed Forces base at least their major purchases on the clearly identified requirements, but there are opportunistic and unplanned purchases, for example the acquisition of 18 Rafale fighter jets from France in 2020 [1, 2]. However it should be noted that this was an exception rather than the rule.</t>
  </si>
  <si>
    <t xml:space="preserve">[1] Directorate-General for Defence Equipment and Investments, "Tenders", accessed 26 March 2021, http://www.gdaee.mil.gr/tenders 
[2] "Greek Parliament approves purchase of Rafale fighters from France", Reuters, 14 January 2021, accessed 18 March 2021, https://www.reuters.com/article/us-greece-france-defence-idUSKBN29J2FZ 
</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</si>
  <si>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</si>
  <si>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</si>
  <si>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</si>
  <si>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</si>
  <si>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</si>
  <si>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</si>
  <si>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</si>
  <si>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 majority (70%+) of defence procurements are conducted as an open competition, though a significant minority of the value of contracts (10% to 30%) are single-sourced due to material sources (FMS, NATO specs, FOS).  [1]</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</si>
  <si>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</si>
  <si>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</si>
  <si>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</si>
  <si>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</si>
  <si>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</si>
  <si>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Oversight agencies have some powers to question single/sole/restricted competitions, procedures selected and purchases and they occasionally do so. 
Single source procurements are usually based on exemption from the general rules with the invocation of article 346 of the Treaty on the Functioning of the European Union (TFEU) to "protect the essential security interests of the country". The decision of exemption is taken each time by the Government Council of National Security (KYSEA), after the consent of the Special Standing Committee on Armament Programs and Contracts of the Hellenic Parliament. [4] 
Most of the other contracts are subject to the pre-contractual review of their legality by the Court of Auditors. [4] 
Parliamentary committees can scrutinise competition procedures if there is media interest. However, the MoD usually offers a summary explanation for single-sourcing [1, 2, 3].</t>
  </si>
  <si>
    <t xml:space="preserve">[1] Interview with an official from the Ministry of National Defence, name withheld at his request, 12 June 2020.  
[2] Interview with a Greek defence correspondent, 1 July 2020. 
[3] "Kalí i diafáneia, idoú ómos stin práxi i megáli zimiá enós nómou stis Énoples Dynámeis mas" [Transparency is good, but here in practice the great damage of a law to our Armed Forces], Defence-point, 17 June 2020, accessed 25 November 2020, https://www.defence-point.gr/news/kali-i-diafaneia-idoy-omos-stin-praxi-i-megali-zimia-enos-nomoy-stis-enoples-dynameis
 [4] Article 18a of the Law 3978/2011 on Public Procurement of Works, Services and Supplies in the Fields of Defence and Security, accessed August 2, 2021, https://www.kodiko.gr/nomothesia/document/59867 
 [5] Article 13 of the Law 3978/2011 on Public Procurement of Works, Services and Supplies in the Fields of Defence and Security, accessed August 2, 2021, </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</si>
  <si>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</si>
  <si>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</si>
  <si>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</si>
  <si>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</si>
  <si>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</si>
  <si>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</si>
  <si>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Officials involved in tender board decisions are subject to regulations and a code of conduct which are designed to prevent conflicts of interest [1, 2]. Procurement officials may be subject to some vague restrictions on professional activity but no training is provided. Although conflict of interest legislation was first introduced in 2016 with Law 4440/201647, regulating both the period “before” and “after” taking up a senior public official position, the legal framework is rather ambiguous and without clear provisions on sanctions [3]. According to Law 4622/2019, the cooling-off period after taking office is only a year (Article 73). However, senior public officials, including procurement officials, their spouses, partners and children, are required to submit a declaration of financial interest for three years from the date of termination of their duties (Article 73) [3].</t>
  </si>
  <si>
    <t xml:space="preserve">[1] Law 3433/2006 on procurement of defence material for the Hellenic Armed Forces, accessed 6 June 2020, http://www.gdaee.mil.gr/en/dobqainstitutional-documents-dobqa/law-34332006-procurement-defense-materiel-hellenic-armed-forces 
[2] Law 3978/2011 on public works contracts, services and procurement in the fields of Defence and Security, accessed 6 June 2020, https://www.e-nomothesia.gr/kat-enoples-dynameis/n-3978-2011.html 
[3] "Nómos 4440/2016 : Eniaío Sýstima Kinitikótitas sti Dimósia Dioíkisi kai tin Topikí Aftodioíkisi, ypochreóseis ton prosópon pou diorízontai stis théseis ton árthron 6 kai 8 tou N. 4369/2016, asymvívasta kai prólipsi ton periptóseon sýnkrousis symferónton" [Law 4440/2016: Unified mobility system in public administration and local government, obligations of the persons appointed in the positions of articles 6 and 8 of Law 4369/2016, incompatibility and prevention of cases of conflict of interest], Greek Government Gazette, 2 December 2016, accessed 17 March 2021, https://www.e-nomothesia.gr/kat-demosia-dioikese/nomos-4440-2016-fek-224a-2-12-2016.html 
[3] "Epitelikó Krátos: orgánosi, leitourgía kai diafáneia tis Kyvérnisis, ton kyvernitikón orgánon kai tis kentrikís dimósias dioíkisis" [Staff State: organisation, operation and transparency of the Government, governmental bodies and the central public administration], Law 4622/2019, Greek Government Gazette, 7 August 2019, accessed 13 April 2021, https://www.e-nomothesia.gr/kubernese/nomos-4622-2019-phek-133a-7-8-2019.html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</si>
  <si>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</si>
  <si>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</si>
  <si>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</si>
  <si>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</si>
  <si>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</si>
  <si>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</si>
  <si>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There is some audit trail of which officials were involved in selecting suppliers and designing tender specification however, this doesn't always extend to tender award decisions nor include politicians [1, 2, 3].</t>
  </si>
  <si>
    <t xml:space="preserve">Tender boards regulations and codes of conduct are fully transparent </t>
  </si>
  <si>
    <t>Tender boards regulations and codes of conduct are only partially transparent.</t>
  </si>
  <si>
    <t>There is no transparency of tender board procedures.</t>
  </si>
  <si>
    <t>Tender board regulations and codes of conduct are fully transparent. The Ministry of Defence's General Directorate for Defence Investments and Armaments has produced a register of defence material manufacturers according to Law 3433/2006 and Law 3978/2011 [1]. Potential suppliers are obliged to offer the relevant information before joining the register. Executive Order 3/2008 sets terms and conditions for training, compliance and implementation [2].</t>
  </si>
  <si>
    <t xml:space="preserve">[1] Law 3433/2006 on procurement of defence material for the Hellenic Armed Forces, accessed 6 June 2020, http://www.gdaee.mil.gr/en/dobqainstitutional-documents-dobqa/law-34332006-procurement-defense-materiel-hellenic-armed-forces 
[2] Executive Order 3/2008, accessed 6 June 2020, http://www.dsanet.gr/Epikairothta/Nomothesia/pd3_08.htm 
[3] Law 3978/2011 on public works contracts, services and procurement in the fields of defence and security, accessed 6 June 2020, https://www.e-nomothesia.gr/kat-enoples-dynameis/n-3978-2011.html
</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</si>
  <si>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</si>
  <si>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</si>
  <si>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</si>
  <si>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</si>
  <si>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There is no external verification that the particular specifications of the tender are appropriate. The Tender committee, consisting of MOD personnel, is responsible to approve specifications (Article 86 of Law 3978/2011) [1, 2].</t>
  </si>
  <si>
    <t xml:space="preserve">[1] Law 3433/2006 on procurement of defence material for the Hellenic Armed Forces, accessed 6 June 2020, http://www.gdaee.mil.gr/en/dobqainstitutional-documents-dobqa/law-34332006-procurement-defense-materiel-hellenic-armed-forces 
[2] Law 3978/2011 on public works contracts, services and procurement in the fields of Defence and Security, accessed 6 June 2020, https://www.e-nomothesia.gr/kat-enoples-dynameis/n-3978-2011.html
</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</si>
  <si>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</si>
  <si>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</si>
  <si>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</si>
  <si>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</si>
  <si>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</si>
  <si>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</si>
  <si>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Laws are in place that prohibit collusion within the defence sector, where collusion is defined as taking place between an official and a bidder [1, 2]. For instance, Article 9 of Law 3978/2011 states that "the economic operators referred to in paragraph 1 shall be prohibited from employing military or civilian personnel of the Ministry of National Defence for a period of at least three years after their retirement or otherwise leaving" [3]. This also includes the possibility of bid rigging,  i.e. between bidders (Article 10) [3].</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</si>
  <si>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</si>
  <si>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</si>
  <si>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</si>
  <si>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</si>
  <si>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</si>
  <si>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</si>
  <si>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 xml:space="preserve">There is clear legislation and implementing guidelines empowering procurement officials to exclude companies and senior company officials where there is a conviction or reasonable evidence of bribery and corruption related offences. An offence can result in prosecution, debarment from current and future competitions, or other sanctions, including heavy fines or imprisonment. </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</si>
  <si>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</si>
  <si>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</si>
  <si>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</si>
  <si>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Cases are investigated or prosecuted through formal processes, but third-party interference (e.g. undue political influence) is attempted, and sometimes effective at derailing prosecutions [1, 2].</t>
  </si>
  <si>
    <t xml:space="preserve">[1] Interview with Rear Admiral (ret.) Stelios Fenekos, 15 June 2020.
[2] Interview with a Greek defence correspondent, 1 July 2020.
</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</si>
  <si>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</si>
  <si>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</si>
  <si>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</si>
  <si>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Procurement officials are occasionally trained to identify collusion patterns and report potential malpractice [1, 2].</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</si>
  <si>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</si>
  <si>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</si>
  <si>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</si>
  <si>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</si>
  <si>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There are formal policies and procedures that outline how to monitor, assess and report upon a supplier's service and delivery obligations in laws 3433/2006, 3883/2010, 3978/2011 and 4407/2016. These include resolution or sanctioning procedures for incomplete or inadequate service delivery [1]. For example, Article 108 of Law 3978/2011 states that "the Directorate-General for Defence Equipment and Investments' (GDAEE) mission is to carry out the necessary procedures for the conclusion of procurement and services contracts in the field of defence; conclusion of research and development contracts; conclusion of contracts for the sale of military equipment; certification of compliance of new products with standardisation agreements; standardisation and codification of military equipment and for the state quality assurance, as well as for the monitoring of the implementation of the measures of the National Defence Industrial Strategy"  [2, 3].</t>
  </si>
  <si>
    <t xml:space="preserve">[1] Interview with an official from the Ministry of National Defence, name withheld at his request, 12 June 2020. 
[2] Law 3978/2011 on public works contracts, services and procurement in the fields of defence and security, accessed 6 June 2020, https://www.e-nomothesia.gr/kat-enoples-dynameis/n-3978-2011.html 
[3] "Eniaío Mitróo Epicheiríseon Amyntikoú Toméa" [Unified Register of Defence Sector Companies], 7 December 2018, OpenGov, accessed 3 April 2021, http://www.opengov.gr/mindefence/?p=6218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</si>
  <si>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</si>
  <si>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</si>
  <si>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</si>
  <si>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</si>
  <si>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</si>
  <si>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Contract modifications post award are not usually publicly available. Such modifications could include many sub-contractor-related changes, as well as additional costs. The amendment contracts are usually also subject to the control of their legality by the Court of Auditors [1]. It largely depends on the MoD whether or not this information would reach oversight agencies [2].</t>
  </si>
  <si>
    <t xml:space="preserve">[1] Article 13 of the Law 3978/2011 on public works contracts, services and procurement in the fields of defence and security, accessed 6 June 2020, https://www.e-nomothesia.gr/kat-enoples-dynameis/n-3978-2011.html 
[2] Interview with a Greek defence correspondent, 1 July 2020.
</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</si>
  <si>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</si>
  <si>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</si>
  <si>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</si>
  <si>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Officials regularly produce contract monitoring and completion reports. These include suppliers' and subcontractors' performance appraisals, which are separately verified. If contracts are not sufficiently completed then action is taken for breach of contract [1, 2].</t>
  </si>
  <si>
    <t xml:space="preserve">[1] Interview with an official from the Ministry of National Defence, name withheld at his request, 12 June 2020.
[2] Law 3978/2011 on public works contracts, services and procurement in the fields of defence and security, accessed 6 June 2020, https://www.e-nomothesia.gr/kat-enoples-dynameis/n-3978-2011.html 
</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</si>
  <si>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</si>
  <si>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</si>
  <si>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</si>
  <si>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</si>
  <si>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</si>
  <si>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Most breaches of contract are adequately acted upon. Such issues are either dealt with internally or raised with the top leadership in the ministry. If not resolved, such issues are referred for further external scrutiny by an independent audit agency [1, 2]. This is a decision usually made by the minister or the deputy minister. An example is the case of the French NH-90 helicopters, which the MoD refused to acquire for years because there was a breach of contract [3].</t>
  </si>
  <si>
    <t xml:space="preserve">[1] Interview with an official from the Ministry of National Defence, name withheld at his request, 12 June 2020. 
[2] Law 3978/2011 on public works contracts, services and procurement in the fields of defence and security, accessed 6 June 2020, https://www.e-nomothesia.gr/kat-enoples-dynameis/n-3978-2011.html 
[3] "NI-90: Mazévontas ta “spasména” tou P. Kamménou" [NH-90: Collecting the "broken" of P. Kammenos], 11 June 2019, accessed 1 April 2021, https://doureios.com/nh-90-mazevontas-ta-spasmena-toy-p-kammenou/
</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</si>
  <si>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</si>
  <si>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</si>
  <si>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</si>
  <si>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</si>
  <si>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</si>
  <si>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 xml:space="preserve">Formal mechanisms are in place to allow companies to complain about perceived malpractice in procurement. These includes both a court process and an internal complaints mechanism [1]. According to Article 7 of Law 3978/2011, "for the examination of the preliminary appeals according to the provisions of Article 90, the competence of the Appeals Evaluation Committee is responsible, which is three or five members and its members are different from the members of the other committees" [3]. </t>
  </si>
  <si>
    <t xml:space="preserve">[1] Law 3433/2006 on procurement of defence material for the Hellenic Armed Forces, accessed 6 June 2020, http://www.gdaee.mil.gr/en/dobqainstitutional-documents-dobqa/law-34332006-procurement-defense-materiel-hellenic-armed-forces  
[2] Law 3978/2011 on public works contracts, services and procurement in the fields of defence and security, accessed 6 June 2020, https://www.e-nomothesia.gr/kat-enoples-dynameis/n-3978-2011.html
</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</si>
  <si>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</si>
  <si>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</si>
  <si>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</si>
  <si>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</si>
  <si>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 xml:space="preserve">The complaints mechanisms available to companies are efficient and reasonably priced and are regularly used [1]. There were approximately 75 complaints in the defence sector in 2019 [2]. In 2018, there were 56 complaints in the defence sector [3]. </t>
  </si>
  <si>
    <t xml:space="preserve">[1] Law 3978/2011 on public works contracts, services and procurement in the fields of defence and security, accessed 6 June 2020, https://www.e-nomothesia.gr/kat-enoples-dynameis/n-3978-2011.html 
[2] Independent Agency on Complaints, Annual report 2019, p. 38, accessed 8 October 2020, https://aepp-procurement.gr/images/Archiki/AEPP_2019.pdf  
[3] Independent Agency on Complaints, Annual report 2019, p. 32,accessed 8 October 2020, https://aepp-procurement.gr/images/Archiki/AEPP_2018.pdf
</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</si>
  <si>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</si>
  <si>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</si>
  <si>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</si>
  <si>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For genuine (non-malicious) complaints, companies believe that they will not be discriminated against in future procurements [1, 2].</t>
  </si>
  <si>
    <t xml:space="preserve">[1] Law 3978/2011 on public works contracts, services and procurement in the fields of defence and security, accessed 6 June 2020, https://www.e-nomothesia.gr/kat-enoples-dynameis/n-3978-2011.html 
[2] Interview with the CEO of a Greek defence firm, name withheld at his request, 28 September 2020.
</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</si>
  <si>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</si>
  <si>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</si>
  <si>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</si>
  <si>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There are clear legislation and implementing guidelines empowering procurement officials to exclude companies and senior company officials where there is a conviction or credible evidence of bribery and corruption related offences [1]. For example, Article of 57 Law 3978/2011 states that "any candidate or tendering supplier may be excluded from participating in procurement procedures if the supplier has been convicted of a criminal offence related to his professional conduct, such as a breach of existing legislation relating to the export of defence equipment or security equipment, or for any of the offenses of fraud, extortion, forgery and bribery" [2]. Moreover, the general provisions of the 2019 Penal Code, which are provided in Articles 236 and 237A, apply in the case of active bribery or unfair influence [3].</t>
  </si>
  <si>
    <t xml:space="preserve">[1] Law 3433/2006 on procurement of defence material for the Hellenic Armed Forces, accessed 6 June 2020, http://www.gdaee.mil.gr/en/dobqainstitutional-documents-dobqa/law-34332006-procurement-defense-materiel-hellenic-armed-forces 
[2] Law 3978/2011 on public works contracts, services and procurement in the fields of defence and security, accessed 6 June 2020, https://www.e-nomothesia.gr/kat-enoples-dynameis/n-3978-2011.html 
[3] "Kýrosi tou Poinikoú Kódika (Poinikós Kódikas Kodikopoiiménos)" [Ratification of the Penal Code (Criminal Code Codified)], Greek Government Gazette, 11 June 2019, accessed 5 April 2021, https://www.e-nomothesia.gr/kat-kodikes-nomothesias/nomos-4619-2019-phek-95a-11-6-2019.html
</t>
  </si>
  <si>
    <r>
      <t>If procurement officials have no authority to exclude companies or individuals implicated in bribery or corruption related offences, this sub-indicator should be marked</t>
    </r>
    <r>
      <rPr>
        <i/>
        <sz val="8"/>
        <rFont val="Arial"/>
        <family val="2"/>
      </rPr>
      <t xml:space="preserve"> Not Applicable. </t>
    </r>
  </si>
  <si>
    <t>Cases are investigated or prosecuted through formal processes, but undue political influence is sometimes attempted [1]. For example, IΝΤΡΑΚΟΜ Defence Electronics allegedly received political support from former Minister of Defence Panos Kammenos between 2015-2019 to avoid sanctions [2].</t>
  </si>
  <si>
    <t xml:space="preserve">[1] Media search of defence sites and magazines, August 2020. 
[2] Lefteris Charalambopoulos, "O vrómikos pólemos tou Sokráti Kókkali ston Olympiakó" [The dirty war of Socrates Kokkalis at Olympiakos], Ta Nea, 19 November 2019, accessed 6 October 2020, https://www.tanea.gr/2019/11/19/opinions/o-vromikos-polemos-tou-sokrati-kokkali-ston-olympiako/
</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</si>
  <si>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</si>
  <si>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</si>
  <si>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</si>
  <si>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</si>
  <si>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</si>
  <si>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An offence can regularly result in a range of sanctions, including prosecution, exclusion from current and future competitions and heavy fines (Article 57 of Law 3978/2011) [1]. The exact number of companies punished is unknown, but no more than three or four companies face sanctions per year [2].</t>
  </si>
  <si>
    <t xml:space="preserve">[1] Law 3978/2011 on public works contracts, services and procurement in the fields of defence and security, accessed 6 June 2020, https://www.e-nomothesia.gr/kat-enoples-dynameis/n-3978-2011.html 
[2] Interview with an official from the Ministry of National Defence, name withheld at his request, 12 June 2020. 
</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</si>
  <si>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</si>
  <si>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</si>
  <si>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</si>
  <si>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</si>
  <si>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</si>
  <si>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 xml:space="preserve">The Government has prohibited offset contracts by law since 2011 [1]. The reason for this is that offset contracts were often a source of corruption for Greek and foreign companies because there was little accountability and transparency [2]. In current legislation, Law 4376/16 (superseding Law 4284/2014) provides a settlement framework for expired contracts with liquidated damages imposed (henceforth terminated contracts) to be substituted by new contracts of credit obligation equal to the remaining credit obligation [3]. However it should be noted that the offset contracts can exist in agreements between governments which are beyond the scope of Law 3978/2011. </t>
  </si>
  <si>
    <t xml:space="preserve"> [1] Law 3978/2011 on public works contracts, services and procurement in the fields of defence and security, accessed 6 June 2020, https://www.e-nomothesia.gr/kat-enoples-dynameis/n-3978-2011.html 
[2] Loukas Dimakas, "O gáidaros, to samári kai ta ópla" [The donkey, the saddle and the weapons], Ta Nea, 7 December 2002, accessed 18 September 2020, https://www.tanea.gr/2002/12/07/greece/o-gaidaros-to-samari-kai-ta-opla/ 
[3] "Nómos 4376/2016 : Kýrosi tou Mnimoníou Synergasías metaxý tou Ypourgeíou Ethnikís Ámynas tis Ellinikís Dimokratías kai tou Ypourgeíou Ámynas tis Kypriakís Dimokratías stous tomeís Ypodomís kai Perivállontos, Enérgeias kai álles diatáxeis" [Law 4376/2016: Ratification of the memorandum of cooperation between the Ministry of National Defense of the Hellenic Republic and the Ministry of Defence of the Republic of Cyprus in the fields of infrastructure and environment, energy and other provisions], Greek Government Gazette, 5 April 2016, accessed 20 March 2021, https://www.e-nomothesia.gr/diethneis-sunthekes/nomos-4376-2016-phek-53-a-5-4-2016.html
</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</si>
  <si>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</si>
  <si>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</si>
  <si>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</si>
  <si>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</si>
  <si>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Greek Governments are no longer able to negotiate offset contracts as doing so is now prohibited by Law 3978/2011. However there are some exceptions regarding agreements between governments. Overall, a major course of corruption has been removed by legislation aiming at promoting more transparency.</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</si>
  <si>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</si>
  <si>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</si>
  <si>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</si>
  <si>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</si>
  <si>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This indicator is scored 'Not Applicable'. Offset contracts are prohibited in Greece according to Law 3978/2011 on Public Procurement of Works, Services and Procurement in the Fields of Defence and Security [1, 2].</t>
  </si>
  <si>
    <t xml:space="preserve">[1] Nikos Hasapopoulos, "Oi kompínes me ta offsets" [Fraud with offsets], To Vima, 24 November 2008, accessed 6 June 2020, https://www.tovima.gr/2008/11/24/politics/oi-kompines-me-ta-offsets/ 
[2] Loukas Dimakas, "O gáidaros, to samári kai ta ópla" [The donkey, the saddle and the weapons], Ta Nea, 7 December 2002, accessed 18 September 2020, https://www.tanea.gr/2002/12/07/greece/o-gaidaros-to-samari-kai-ta-opla/
</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</si>
  <si>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</si>
  <si>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</si>
  <si>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</si>
  <si>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</si>
  <si>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</si>
  <si>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 xml:space="preserve">Offset contract are prohibited in Greece via legislation. As such, this indicator is marked 'Not Applicable'. </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</si>
  <si>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</si>
  <si>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</si>
  <si>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</si>
  <si>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</si>
  <si>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</si>
  <si>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</si>
  <si>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</si>
  <si>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</si>
  <si>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</si>
  <si>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</si>
  <si>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</si>
  <si>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</si>
  <si>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</si>
  <si>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</si>
  <si>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</si>
  <si>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r>
      <rPr>
        <sz val="8"/>
        <rFont val="Arial"/>
        <family val="2"/>
      </rPr>
      <t xml:space="preserve">[1] Law 3978/2011 on public works contracts, services and procurement in the fields of defence and security, accessed 6 June 2020, </t>
    </r>
    <r>
      <rPr>
        <u/>
        <sz val="8"/>
        <rFont val="Arial"/>
        <family val="2"/>
      </rPr>
      <t>https://www.e-nomothesia.gr/kat-enoples-dynameis/n-3978-2011.html</t>
    </r>
  </si>
  <si>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</si>
  <si>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</si>
  <si>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</si>
  <si>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</si>
  <si>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</si>
  <si>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</si>
  <si>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The use of agents and intermediaries is prohibited by Law 2978/2011: the law states that "it is prohibited for suppliers or their legal representatives participating in the procedures for concluding and executing procurement contracts, services or projects in the field of defence to own and use any intermediary or agent in the process of concluding and executing the contract" [1, 2].</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</si>
  <si>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</si>
  <si>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</si>
  <si>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</si>
  <si>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</si>
  <si>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Sanctions are usually applied when policies and laws on the use of agents are violated [1]. There have been no known cases because the 2011 law is very strict regarding the use of intermediaries in the procurement cycle [2].</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</si>
  <si>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</si>
  <si>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</si>
  <si>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</si>
  <si>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</si>
  <si>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</si>
  <si>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</si>
  <si>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The existence of a financing package surrounding major arms deals is almost always made public, but no further details are usually available (e.g. cost of the package, identity of loan provider). Only the relevant parliamentary committee has full access to the financing package. [1, 2].</t>
  </si>
  <si>
    <t xml:space="preserve">[1] Aggelos Kovaios, "Ta galliká «ladómata» kai oi ellinikés fregátes" [The French bribes and the Greek frigates], To Vima, 24 November 2008, accessed 2 June 2020, https://www.tovima.gr/2008/11/24/politics/ta-gallika-ladwmata-kai-oi-ellinikes-fregates/ 
[2] "Panagiotópoulos: I anaváthmisi ton F-16 xekiná ámesa - Ypográfike i sýmvasi" [Panagiotopoulos: The upgrade of the F-16 starts immediately - The contract was signed], Ta Nea, 27 December 2019, accessed 7 June 2020, https://www.tanea.gr/2019/12/27/politics/government/panagiotopoulos-i-anavathmisi-ton-f-16-ksekina-amesa/ 
</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</si>
  <si>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</si>
  <si>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</si>
  <si>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</si>
  <si>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Some decisions on procurement are based on political influence by exporting countries which tend to be more politically and economically powerful than Greece. In 2020, for instance, the Greek MoD purchased 18 Rafale fighter jets from France, reportedly because Athens did not want to undermine its close defence ties with Paris [1]. The US has also exercised strong influence in Greek defence acquisition decisions as evidenced by the involvement of the US embassy in Athens [2].</t>
  </si>
  <si>
    <r>
      <rPr>
        <sz val="8"/>
        <rFont val="Arial"/>
        <family val="2"/>
      </rPr>
      <t xml:space="preserve">[1] "H Elláda exoplízetai, i Gallía epofeleítai" [Greece is equipping, France is benefiting], Deutschen Welle, 3 September 2020, 7 April 2021, https://www.dw.com/el/hb-h-%CE%B5%CE%BB%CE%BB%CE%AC%CE%B4%CE%B1-%CE%B5%CE%BE%CE%BF%CF%80%CE%BB%CE%AF%CE%B6%CE%B5%CF%84%CE%B1%CE%B9-%CE%B7-%CE%B3%CE%B1%CE%BB%CE%BB%CE%AF%CE%B1-%CE%B5%CF%80%CF%89%CF%86%CE%B5%CE%BB%CE%B5%CE%AF%CF%84%CE%B1%CE%B9/a-54797243 
[2] "Páiat: F-35 kai fregátes sto «trapézi» ton syzitíseon me tin Athína" [Payat: F-35s and frigates at the "table" of talks with Athens], CNN, 4 March 2021, accessed 14 April 2021, </t>
    </r>
    <r>
      <rPr>
        <u/>
        <sz val="8"/>
        <rFont val="Arial"/>
        <family val="2"/>
      </rPr>
      <t>https://www.cnn.gr/ellada/story/256832/paiat-f-35-kai-fregates-sto-trapezi-ton-syzitiseon-me-tin-athina</t>
    </r>
  </si>
  <si>
    <t>The government cites clear and justifiable military need for purchases and from particular supplier.</t>
  </si>
  <si>
    <t>This indicator is not assigned a score in the GDI. It is quite common for selling nations to exercise political influence over Greece's defence acquisitions. This is particularly true regarding the Big Three suppliers: The US, France and Germany. Greek governments take into account foreign policy goals when making decisions [1, 2]. There is a widespread belief that Greece should expect support from suppliers regarding various issues (e.g. Turkish claims to the Aegean Sea).</t>
  </si>
  <si>
    <t xml:space="preserve">[1] Eleni Varvitsioti, "Vértinko thesmon gia ta 2,4 dis. eksynchronismoú ton F-16" [Vertigo of institutions for the 2.4 billion modernisation of F-16s], Kathimerini, 18 October 2016, accessed 19 May 2020, https://www.kathimerini.gr/931192/article/epikairothta/politikh/vertigko-8esmwn-gia-ta-24-dis-eksygxronismoy-twn-f-16 
[2] "I Elláda paírnei apó ti Gallía dýo fregátes -Póte tha salpároun sto Aigaío" [Greece gets two frigates from France - When will they set sail in the Aegean?], Iefimerida, 20 April 2018, accessed 19 May 2020, https://www.iefimerida.gr/news/410854/i-ellada-pairnei-apo-ti-gallia-dyo-fregates-pote-tha-salparoyn-sto-aigaio
</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</si>
  <si>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</si>
  <si>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</si>
  <si>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Almost no acquisitions are granted as a result of domestic political pressures. Parliamentarians and opposition parties rarely have strong preferences since they lack knowledge. The Government has sole responsibility for such decisions [1, 2].</t>
  </si>
  <si>
    <t xml:space="preserve">[1] Interview with an official from the Ministry of National Defence, name withheld at his request, 12 June 2020.
[2] Interview with an MP from the New Democracy Party, name withheld at his request, 20 July 2020.
</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</si>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</sst>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2"/>
      <color theme="1"/>
      <name val="Calibri"/>
      <family val="2"/>
      <scheme val="minor"/>
    </font>
    <font>
      <b/>
      <sz val="8"/>
      <color theme="1"/>
      <name val="Arial"/>
      <family val="2"/>
    </font>
    <font>
      <b/>
      <sz val="8"/>
      <name val="Arial"/>
      <family val="2"/>
    </font>
    <font>
      <b/>
      <i/>
      <sz val="8"/>
      <color theme="1"/>
      <name val="Arial"/>
      <family val="2"/>
    </font>
    <font>
      <b/>
      <sz val="8"/>
      <color rgb="FF000000"/>
      <name val="Arial"/>
      <family val="2"/>
    </font>
    <font>
      <sz val="8"/>
      <name val="Arial"/>
      <family val="2"/>
    </font>
    <font>
      <sz val="8"/>
      <color theme="1"/>
      <name val="Arial"/>
      <family val="2"/>
    </font>
    <font>
      <sz val="14"/>
      <name val="Arial"/>
      <family val="2"/>
    </font>
    <font>
      <i/>
      <sz val="8"/>
      <color theme="1"/>
      <name val="Arial"/>
      <family val="2"/>
    </font>
    <font>
      <sz val="8"/>
      <color rgb="FF000000"/>
      <name val="Arial"/>
      <family val="2"/>
    </font>
    <font>
      <sz val="8"/>
      <color rgb="FFFF0000"/>
      <name val="Arial"/>
      <family val="2"/>
    </font>
    <font>
      <i/>
      <sz val="8"/>
      <name val="Arial"/>
      <family val="2"/>
    </font>
    <font>
      <strike/>
      <sz val="8"/>
      <name val="Arial"/>
      <family val="2"/>
    </font>
    <font>
      <b/>
      <sz val="8"/>
      <color rgb="FF000000"/>
      <name val="Calibri"/>
      <family val="2"/>
      <scheme val="minor"/>
    </font>
    <font>
      <b/>
      <sz val="8"/>
      <color theme="1"/>
      <name val="Calibri"/>
      <family val="2"/>
      <scheme val="minor"/>
    </font>
    <font>
      <sz val="8"/>
      <name val="Calibri"/>
      <family val="2"/>
      <scheme val="minor"/>
    </font>
    <font>
      <sz val="8"/>
      <name val="Calibri"/>
      <family val="2"/>
    </font>
    <font>
      <sz val="12"/>
      <color theme="1"/>
      <name val="Arial"/>
      <family val="2"/>
    </font>
    <font>
      <sz val="12"/>
      <color rgb="FF000000"/>
      <name val="Arial"/>
      <family val="2"/>
    </font>
    <font>
      <b/>
      <sz val="12"/>
      <name val="Arial"/>
      <family val="2"/>
    </font>
    <font>
      <b/>
      <i/>
      <sz val="8"/>
      <name val="Arial"/>
      <family val="2"/>
    </font>
    <font>
      <sz val="11"/>
      <name val="Calibri"/>
      <family val="2"/>
      <scheme val="minor"/>
    </font>
    <font>
      <i/>
      <sz val="8"/>
      <color rgb="FF000000"/>
      <name val="Arial"/>
      <family val="2"/>
    </font>
    <font>
      <i/>
      <sz val="8"/>
      <name val="Calibri"/>
      <family val="2"/>
    </font>
    <font>
      <u/>
      <sz val="8"/>
      <name val="Arial"/>
      <family val="2"/>
    </font>
    <font>
      <sz val="8"/>
      <name val="Arial"/>
      <family val="2"/>
      <charset val="238"/>
    </font>
    <font>
      <sz val="14"/>
      <name val="Arial"/>
      <family val="2"/>
      <charset val="238"/>
    </font>
    <font>
      <sz val="11"/>
      <color theme="1"/>
      <name val="Calibri"/>
      <family val="2"/>
      <scheme val="minor"/>
    </font>
    <font>
      <sz val="12"/>
      <name val="Calibri"/>
      <family val="2"/>
      <scheme val="minor"/>
    </font>
    <font>
      <b/>
      <sz val="10"/>
      <color theme="1"/>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theme="1"/>
        <bgColor theme="1"/>
      </patternFill>
    </fill>
    <fill>
      <patternFill patternType="solid">
        <fgColor rgb="FF92D050"/>
        <bgColor indexed="64"/>
      </patternFill>
    </fill>
    <fill>
      <patternFill patternType="solid">
        <fgColor theme="8" tint="0.39997558519241921"/>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2">
    <xf numFmtId="0" fontId="0" fillId="0" borderId="0"/>
    <xf numFmtId="0" fontId="27" fillId="0" borderId="0"/>
  </cellStyleXfs>
  <cellXfs count="235">
    <xf numFmtId="0" fontId="0" fillId="0" borderId="0" xfId="0"/>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7"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0" xfId="0" applyFont="1" applyAlignment="1">
      <alignment vertical="center" wrapText="1"/>
    </xf>
    <xf numFmtId="0" fontId="5" fillId="3" borderId="3" xfId="0" applyFont="1" applyFill="1" applyBorder="1" applyAlignment="1">
      <alignment vertical="center" wrapText="1"/>
    </xf>
    <xf numFmtId="0" fontId="6" fillId="0" borderId="1" xfId="0" applyFont="1" applyBorder="1" applyAlignment="1">
      <alignment wrapText="1"/>
    </xf>
    <xf numFmtId="0" fontId="5" fillId="3" borderId="6" xfId="0" applyFont="1" applyFill="1" applyBorder="1" applyAlignment="1">
      <alignment vertical="center" wrapText="1"/>
    </xf>
    <xf numFmtId="0" fontId="1" fillId="0" borderId="1" xfId="0" applyFont="1" applyBorder="1" applyAlignment="1">
      <alignment horizontal="center" vertical="center" wrapText="1"/>
    </xf>
    <xf numFmtId="0" fontId="6" fillId="0" borderId="0" xfId="0" applyFont="1" applyAlignment="1">
      <alignment wrapText="1"/>
    </xf>
    <xf numFmtId="0" fontId="1" fillId="4" borderId="1" xfId="0" applyFont="1" applyFill="1" applyBorder="1" applyAlignment="1">
      <alignment horizontal="center" vertical="center" wrapText="1"/>
    </xf>
    <xf numFmtId="0" fontId="1" fillId="4" borderId="0" xfId="0" applyFont="1" applyFill="1" applyAlignment="1">
      <alignment horizontal="center" vertical="center" wrapText="1"/>
    </xf>
    <xf numFmtId="0" fontId="5" fillId="4" borderId="0" xfId="0" applyFont="1" applyFill="1" applyAlignment="1">
      <alignment horizontal="left" vertical="center" wrapText="1"/>
    </xf>
    <xf numFmtId="0" fontId="6" fillId="4" borderId="0" xfId="0" applyFont="1" applyFill="1" applyAlignment="1">
      <alignment horizontal="left" vertical="center" wrapText="1"/>
    </xf>
    <xf numFmtId="0" fontId="8" fillId="4" borderId="0" xfId="0" applyFont="1" applyFill="1" applyAlignment="1">
      <alignment horizontal="center" vertical="center" wrapText="1"/>
    </xf>
    <xf numFmtId="0" fontId="5" fillId="4" borderId="0" xfId="0" applyFont="1" applyFill="1" applyAlignment="1">
      <alignment vertical="center" wrapText="1"/>
    </xf>
    <xf numFmtId="0" fontId="8" fillId="0" borderId="1" xfId="0" applyFont="1" applyBorder="1" applyAlignment="1">
      <alignment horizontal="center" vertical="center" wrapText="1"/>
    </xf>
    <xf numFmtId="0" fontId="9" fillId="0" borderId="3" xfId="0" applyFont="1" applyBorder="1" applyAlignment="1">
      <alignment vertical="center" wrapText="1"/>
    </xf>
    <xf numFmtId="0" fontId="9" fillId="3" borderId="0" xfId="0" applyFont="1" applyFill="1" applyAlignment="1">
      <alignment vertical="center"/>
    </xf>
    <xf numFmtId="0" fontId="10" fillId="0" borderId="3"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5" fillId="0" borderId="7" xfId="0" applyFont="1" applyBorder="1" applyAlignment="1">
      <alignment vertical="center" wrapText="1"/>
    </xf>
    <xf numFmtId="0" fontId="9" fillId="3" borderId="3" xfId="0" applyFont="1" applyFill="1" applyBorder="1" applyAlignment="1">
      <alignment vertical="center" wrapText="1"/>
    </xf>
    <xf numFmtId="0" fontId="5" fillId="3" borderId="0" xfId="0" applyFont="1" applyFill="1"/>
    <xf numFmtId="0" fontId="9" fillId="3" borderId="9" xfId="0" applyFont="1" applyFill="1" applyBorder="1" applyAlignment="1">
      <alignment vertical="center" wrapText="1"/>
    </xf>
    <xf numFmtId="0" fontId="11" fillId="0" borderId="1" xfId="0" applyFont="1" applyBorder="1" applyAlignment="1">
      <alignment horizontal="center" vertical="center" wrapText="1"/>
    </xf>
    <xf numFmtId="0" fontId="11" fillId="4" borderId="0" xfId="0" applyFont="1" applyFill="1" applyAlignment="1">
      <alignment horizontal="center" vertical="center" wrapText="1"/>
    </xf>
    <xf numFmtId="0" fontId="12" fillId="3" borderId="3" xfId="0" applyFont="1" applyFill="1" applyBorder="1" applyAlignment="1">
      <alignment vertical="center" wrapText="1"/>
    </xf>
    <xf numFmtId="0" fontId="5" fillId="3" borderId="9" xfId="0" applyFont="1" applyFill="1" applyBorder="1" applyAlignment="1">
      <alignment vertical="center" wrapText="1"/>
    </xf>
    <xf numFmtId="0" fontId="5" fillId="0" borderId="1" xfId="0" applyFont="1" applyBorder="1" applyAlignment="1">
      <alignment horizontal="left" vertical="center" wrapText="1"/>
    </xf>
    <xf numFmtId="0" fontId="5" fillId="3" borderId="10" xfId="0" applyFont="1" applyFill="1" applyBorder="1" applyAlignment="1">
      <alignment vertical="center" wrapText="1"/>
    </xf>
    <xf numFmtId="0" fontId="5" fillId="5" borderId="3" xfId="0" applyFont="1" applyFill="1" applyBorder="1" applyAlignment="1">
      <alignment vertical="center" wrapText="1"/>
    </xf>
    <xf numFmtId="0" fontId="5" fillId="0" borderId="0" xfId="0" applyFont="1"/>
    <xf numFmtId="0" fontId="5" fillId="0" borderId="9" xfId="0" applyFont="1" applyBorder="1" applyAlignment="1">
      <alignment vertical="center" wrapText="1"/>
    </xf>
    <xf numFmtId="0" fontId="5" fillId="0" borderId="0" xfId="0" applyFont="1" applyAlignment="1">
      <alignment horizontal="left" vertical="center" wrapText="1"/>
    </xf>
    <xf numFmtId="0" fontId="5" fillId="3" borderId="5" xfId="0" applyFont="1" applyFill="1" applyBorder="1" applyAlignment="1">
      <alignment vertical="center" wrapText="1"/>
    </xf>
    <xf numFmtId="0" fontId="5" fillId="3" borderId="0" xfId="0" applyFont="1" applyFill="1" applyAlignment="1">
      <alignment vertical="center" wrapText="1"/>
    </xf>
    <xf numFmtId="0" fontId="5" fillId="0" borderId="10" xfId="0" applyFont="1" applyBorder="1" applyAlignment="1">
      <alignment vertical="center" wrapText="1"/>
    </xf>
    <xf numFmtId="0" fontId="5" fillId="0" borderId="8"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5" borderId="1" xfId="0" applyFont="1" applyFill="1" applyBorder="1" applyAlignment="1">
      <alignment vertical="center" wrapText="1"/>
    </xf>
    <xf numFmtId="0" fontId="11" fillId="5" borderId="1" xfId="0" applyFont="1" applyFill="1" applyBorder="1" applyAlignment="1">
      <alignment vertical="center" wrapText="1"/>
    </xf>
    <xf numFmtId="0" fontId="5" fillId="0" borderId="3" xfId="0" applyFont="1" applyBorder="1"/>
    <xf numFmtId="0" fontId="5" fillId="0" borderId="5" xfId="0" applyFont="1" applyBorder="1"/>
    <xf numFmtId="0" fontId="5" fillId="0" borderId="1" xfId="0" applyFont="1" applyBorder="1"/>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7" xfId="0" applyFont="1" applyBorder="1"/>
    <xf numFmtId="0" fontId="5" fillId="0" borderId="15" xfId="0" applyFont="1" applyBorder="1" applyAlignment="1">
      <alignment vertical="center" wrapText="1"/>
    </xf>
    <xf numFmtId="0" fontId="5" fillId="5" borderId="9" xfId="0" applyFont="1" applyFill="1" applyBorder="1" applyAlignment="1">
      <alignment vertical="center" wrapText="1"/>
    </xf>
    <xf numFmtId="0" fontId="5" fillId="0" borderId="10" xfId="0" applyFont="1" applyBorder="1" applyAlignment="1">
      <alignment horizontal="left" vertical="center" wrapText="1"/>
    </xf>
    <xf numFmtId="0" fontId="1" fillId="4" borderId="16" xfId="0" applyFont="1" applyFill="1" applyBorder="1" applyAlignment="1">
      <alignment horizontal="center"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wrapText="1"/>
    </xf>
    <xf numFmtId="0" fontId="15" fillId="2" borderId="1" xfId="0" applyFont="1" applyFill="1" applyBorder="1" applyAlignment="1">
      <alignment horizontal="center" vertical="center" wrapText="1"/>
    </xf>
    <xf numFmtId="0" fontId="15" fillId="0" borderId="1" xfId="0" applyFont="1" applyBorder="1" applyAlignment="1">
      <alignment wrapText="1"/>
    </xf>
    <xf numFmtId="0" fontId="15" fillId="0" borderId="1" xfId="0" applyFont="1" applyBorder="1" applyAlignment="1">
      <alignment vertical="center" wrapText="1"/>
    </xf>
    <xf numFmtId="0" fontId="1" fillId="0" borderId="0" xfId="0" applyFont="1" applyAlignment="1">
      <alignment horizontal="center" vertical="center" wrapText="1"/>
    </xf>
    <xf numFmtId="0" fontId="5" fillId="0" borderId="0" xfId="0" applyFont="1" applyAlignment="1">
      <alignment wrapText="1"/>
    </xf>
    <xf numFmtId="0" fontId="8" fillId="0" borderId="0" xfId="0" applyFont="1" applyAlignment="1">
      <alignment horizontal="center" vertical="center" wrapText="1"/>
    </xf>
    <xf numFmtId="0" fontId="0" fillId="6" borderId="17" xfId="0" applyFill="1" applyBorder="1"/>
    <xf numFmtId="0" fontId="0" fillId="7" borderId="17" xfId="0" applyFill="1" applyBorder="1"/>
    <xf numFmtId="0" fontId="17" fillId="0" borderId="0" xfId="0" applyFont="1"/>
    <xf numFmtId="0" fontId="18" fillId="0" borderId="0" xfId="0" applyFont="1"/>
    <xf numFmtId="0" fontId="20" fillId="2"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8" borderId="1" xfId="0" applyFont="1" applyFill="1" applyBorder="1" applyAlignment="1">
      <alignment horizontal="left" vertical="center" wrapText="1"/>
    </xf>
    <xf numFmtId="0" fontId="5" fillId="8" borderId="1" xfId="0" applyFont="1" applyFill="1" applyBorder="1" applyAlignment="1">
      <alignment vertical="center" wrapText="1"/>
    </xf>
    <xf numFmtId="0" fontId="7" fillId="4" borderId="0" xfId="0" applyFont="1" applyFill="1" applyAlignment="1">
      <alignment horizontal="center" vertical="center" wrapText="1"/>
    </xf>
    <xf numFmtId="49" fontId="5" fillId="0" borderId="1" xfId="0" applyNumberFormat="1" applyFont="1" applyBorder="1" applyAlignment="1">
      <alignment vertical="center" wrapText="1"/>
    </xf>
    <xf numFmtId="49" fontId="11" fillId="0" borderId="1" xfId="0" applyNumberFormat="1" applyFont="1" applyBorder="1" applyAlignment="1">
      <alignment horizontal="left" vertical="top" wrapText="1"/>
    </xf>
    <xf numFmtId="0" fontId="11" fillId="0" borderId="1" xfId="0" applyFont="1" applyBorder="1" applyAlignment="1">
      <alignmen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vertical="center" wrapText="1"/>
    </xf>
    <xf numFmtId="49" fontId="5" fillId="0" borderId="1" xfId="0" applyNumberFormat="1" applyFont="1" applyBorder="1" applyAlignment="1">
      <alignment horizontal="center" vertical="center" wrapText="1"/>
    </xf>
    <xf numFmtId="0" fontId="0" fillId="4" borderId="0" xfId="0" applyFill="1"/>
    <xf numFmtId="0" fontId="21" fillId="4" borderId="0" xfId="0" applyFont="1" applyFill="1"/>
    <xf numFmtId="0" fontId="11" fillId="0" borderId="0" xfId="0" applyFont="1" applyAlignment="1">
      <alignment horizontal="center" vertical="center" wrapText="1"/>
    </xf>
    <xf numFmtId="0" fontId="5"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5" fillId="0" borderId="1" xfId="0" applyFont="1" applyBorder="1" applyAlignment="1">
      <alignment vertical="top" wrapText="1"/>
    </xf>
    <xf numFmtId="0" fontId="5" fillId="0" borderId="1"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1" xfId="0" applyFont="1" applyBorder="1" applyAlignment="1">
      <alignment wrapText="1"/>
    </xf>
    <xf numFmtId="0" fontId="5" fillId="0" borderId="6" xfId="0" applyFont="1" applyBorder="1" applyAlignment="1">
      <alignment vertical="center" wrapText="1"/>
    </xf>
    <xf numFmtId="0" fontId="7" fillId="0" borderId="4" xfId="0" applyFont="1" applyBorder="1" applyAlignment="1">
      <alignment horizontal="center" vertical="center" wrapText="1"/>
    </xf>
    <xf numFmtId="0" fontId="7" fillId="4" borderId="18"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7" fillId="4" borderId="4"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5" borderId="1" xfId="0" applyFont="1" applyFill="1" applyBorder="1" applyAlignment="1">
      <alignment horizontal="left" vertical="top" wrapText="1"/>
    </xf>
    <xf numFmtId="0" fontId="5" fillId="0" borderId="1" xfId="0" quotePrefix="1" applyFont="1" applyBorder="1" applyAlignment="1">
      <alignment vertical="center" wrapText="1"/>
    </xf>
    <xf numFmtId="0" fontId="6" fillId="0" borderId="3" xfId="0" applyFont="1" applyBorder="1" applyAlignment="1">
      <alignment vertical="center" wrapText="1"/>
    </xf>
    <xf numFmtId="0" fontId="6" fillId="9" borderId="0" xfId="0" applyFont="1" applyFill="1" applyAlignment="1">
      <alignment vertical="center" wrapText="1"/>
    </xf>
    <xf numFmtId="0" fontId="6" fillId="0" borderId="0" xfId="0" applyFont="1" applyAlignment="1">
      <alignment vertical="center" wrapText="1"/>
    </xf>
    <xf numFmtId="0" fontId="24" fillId="0" borderId="1" xfId="0" applyFont="1" applyBorder="1" applyAlignment="1">
      <alignment vertical="center" wrapText="1"/>
    </xf>
    <xf numFmtId="0" fontId="25" fillId="0" borderId="3" xfId="0" applyFont="1" applyBorder="1" applyAlignment="1">
      <alignment vertical="center" wrapText="1"/>
    </xf>
    <xf numFmtId="0" fontId="26" fillId="0" borderId="1" xfId="0" applyFont="1" applyBorder="1" applyAlignment="1">
      <alignment horizontal="center" vertical="center" wrapText="1"/>
    </xf>
    <xf numFmtId="0" fontId="25" fillId="0" borderId="1" xfId="0" applyFont="1" applyBorder="1" applyAlignment="1">
      <alignment vertical="center" wrapText="1"/>
    </xf>
    <xf numFmtId="0" fontId="7" fillId="0" borderId="11" xfId="0" applyFont="1" applyBorder="1" applyAlignment="1">
      <alignment horizontal="center" vertical="center" wrapText="1"/>
    </xf>
    <xf numFmtId="0" fontId="6" fillId="0" borderId="7" xfId="0" applyFont="1" applyBorder="1" applyAlignment="1">
      <alignment vertical="center" wrapText="1"/>
    </xf>
    <xf numFmtId="0" fontId="7" fillId="4" borderId="1" xfId="0" applyFont="1" applyFill="1" applyBorder="1" applyAlignment="1">
      <alignment horizontal="center" vertical="center" wrapText="1"/>
    </xf>
    <xf numFmtId="0" fontId="6" fillId="0" borderId="10" xfId="0" applyFont="1" applyBorder="1" applyAlignment="1">
      <alignment vertical="center" wrapText="1"/>
    </xf>
    <xf numFmtId="0" fontId="6" fillId="0" borderId="5" xfId="0" applyFont="1" applyBorder="1" applyAlignment="1">
      <alignment vertical="center" wrapText="1"/>
    </xf>
    <xf numFmtId="0" fontId="2" fillId="10" borderId="1" xfId="0" applyFont="1" applyFill="1" applyBorder="1" applyAlignment="1">
      <alignment horizontal="center" vertical="center" wrapText="1"/>
    </xf>
    <xf numFmtId="0" fontId="2" fillId="10" borderId="1" xfId="0" applyFont="1" applyFill="1" applyBorder="1" applyAlignment="1">
      <alignment horizontal="left" vertical="center" wrapText="1"/>
    </xf>
    <xf numFmtId="0" fontId="2" fillId="5" borderId="19" xfId="1" applyFont="1" applyFill="1" applyBorder="1" applyAlignment="1">
      <alignment horizontal="center" vertical="top" wrapText="1"/>
    </xf>
    <xf numFmtId="0" fontId="2" fillId="5" borderId="20" xfId="1" applyFont="1" applyFill="1" applyBorder="1" applyAlignment="1">
      <alignment horizontal="center" vertical="top" wrapText="1"/>
    </xf>
    <xf numFmtId="0" fontId="2" fillId="11" borderId="16" xfId="1" applyFont="1" applyFill="1" applyBorder="1" applyAlignment="1">
      <alignment horizontal="center" vertical="center" wrapText="1"/>
    </xf>
    <xf numFmtId="0" fontId="6" fillId="0" borderId="0" xfId="1" applyFont="1"/>
    <xf numFmtId="0" fontId="2" fillId="5" borderId="21" xfId="1" applyFont="1" applyFill="1" applyBorder="1" applyAlignment="1">
      <alignment horizontal="center" vertical="top" wrapText="1"/>
    </xf>
    <xf numFmtId="0" fontId="19" fillId="5" borderId="22" xfId="1" applyFont="1" applyFill="1" applyBorder="1" applyAlignment="1">
      <alignment horizontal="right" vertical="center" wrapText="1"/>
    </xf>
    <xf numFmtId="0" fontId="19" fillId="5" borderId="23" xfId="1" applyFont="1" applyFill="1" applyBorder="1" applyAlignment="1">
      <alignment horizontal="center" vertical="center" wrapText="1"/>
    </xf>
    <xf numFmtId="1" fontId="19" fillId="5" borderId="24" xfId="1" applyNumberFormat="1" applyFont="1" applyFill="1" applyBorder="1" applyAlignment="1">
      <alignment horizontal="center" vertical="center" wrapText="1"/>
    </xf>
    <xf numFmtId="0" fontId="2" fillId="5" borderId="25" xfId="1" applyFont="1" applyFill="1" applyBorder="1" applyAlignment="1">
      <alignment horizontal="center" vertical="top" wrapText="1"/>
    </xf>
    <xf numFmtId="0" fontId="19" fillId="5" borderId="26" xfId="1" applyFont="1" applyFill="1" applyBorder="1" applyAlignment="1">
      <alignment horizontal="right" vertical="center" wrapText="1"/>
    </xf>
    <xf numFmtId="0" fontId="2" fillId="5" borderId="27" xfId="1" applyFont="1" applyFill="1" applyBorder="1" applyAlignment="1">
      <alignment horizontal="right" vertical="top" wrapText="1"/>
    </xf>
    <xf numFmtId="0" fontId="2" fillId="5" borderId="23" xfId="1" applyFont="1" applyFill="1" applyBorder="1" applyAlignment="1">
      <alignment horizontal="center" vertical="center" wrapText="1"/>
    </xf>
    <xf numFmtId="1" fontId="2" fillId="5" borderId="24" xfId="1" applyNumberFormat="1" applyFont="1" applyFill="1" applyBorder="1" applyAlignment="1">
      <alignment horizontal="center" vertical="center" wrapText="1"/>
    </xf>
    <xf numFmtId="0" fontId="2" fillId="2" borderId="11" xfId="1" applyFont="1" applyFill="1" applyBorder="1" applyAlignment="1">
      <alignment horizontal="center" vertical="center" wrapText="1"/>
    </xf>
    <xf numFmtId="0" fontId="5" fillId="2" borderId="11" xfId="1" applyFont="1" applyFill="1" applyBorder="1" applyAlignment="1">
      <alignment horizontal="left" vertical="center" wrapText="1"/>
    </xf>
    <xf numFmtId="0" fontId="5" fillId="5" borderId="28" xfId="1" applyFont="1" applyFill="1" applyBorder="1" applyAlignment="1">
      <alignment horizontal="center" vertical="center"/>
    </xf>
    <xf numFmtId="1" fontId="5" fillId="0" borderId="29" xfId="1" applyNumberFormat="1" applyFont="1" applyBorder="1" applyAlignment="1">
      <alignment horizontal="center" vertical="center"/>
    </xf>
    <xf numFmtId="0" fontId="2" fillId="2" borderId="1" xfId="1" applyFont="1" applyFill="1" applyBorder="1" applyAlignment="1">
      <alignment horizontal="center" vertical="center" wrapText="1"/>
    </xf>
    <xf numFmtId="0" fontId="5" fillId="2" borderId="1" xfId="1" applyFont="1" applyFill="1" applyBorder="1" applyAlignment="1">
      <alignment horizontal="left" vertical="center" wrapText="1"/>
    </xf>
    <xf numFmtId="0" fontId="5" fillId="5" borderId="30" xfId="1" applyFont="1" applyFill="1" applyBorder="1" applyAlignment="1">
      <alignment horizontal="center" vertical="center"/>
    </xf>
    <xf numFmtId="1" fontId="5" fillId="0" borderId="11" xfId="1" applyNumberFormat="1" applyFont="1" applyBorder="1" applyAlignment="1">
      <alignment horizontal="center" vertical="center"/>
    </xf>
    <xf numFmtId="0" fontId="6" fillId="5" borderId="0" xfId="1" applyFont="1" applyFill="1"/>
    <xf numFmtId="0" fontId="2" fillId="2" borderId="16" xfId="1" applyFont="1" applyFill="1" applyBorder="1" applyAlignment="1">
      <alignment horizontal="center" vertical="center" wrapText="1"/>
    </xf>
    <xf numFmtId="0" fontId="5" fillId="2" borderId="16" xfId="1" applyFont="1" applyFill="1" applyBorder="1" applyAlignment="1">
      <alignment horizontal="left" vertical="center" wrapText="1"/>
    </xf>
    <xf numFmtId="0" fontId="5" fillId="5" borderId="31" xfId="1" applyFont="1" applyFill="1" applyBorder="1" applyAlignment="1">
      <alignment horizontal="center" vertical="center"/>
    </xf>
    <xf numFmtId="1" fontId="5" fillId="0" borderId="31" xfId="1" applyNumberFormat="1" applyFont="1" applyBorder="1" applyAlignment="1">
      <alignment horizontal="center" vertical="center"/>
    </xf>
    <xf numFmtId="0" fontId="2" fillId="5" borderId="31" xfId="1" applyFont="1" applyFill="1" applyBorder="1" applyAlignment="1">
      <alignment horizontal="center" vertical="center" wrapText="1"/>
    </xf>
    <xf numFmtId="0" fontId="2" fillId="5" borderId="22" xfId="1" applyFont="1" applyFill="1" applyBorder="1" applyAlignment="1">
      <alignment horizontal="right" vertical="top" wrapText="1"/>
    </xf>
    <xf numFmtId="0" fontId="2" fillId="2" borderId="30" xfId="1" applyFont="1" applyFill="1" applyBorder="1" applyAlignment="1">
      <alignment horizontal="center" vertical="center" wrapText="1"/>
    </xf>
    <xf numFmtId="0" fontId="5" fillId="2" borderId="30" xfId="1" applyFont="1" applyFill="1" applyBorder="1" applyAlignment="1">
      <alignment horizontal="left" vertical="center" wrapText="1"/>
    </xf>
    <xf numFmtId="0" fontId="5" fillId="0" borderId="30" xfId="1" applyFont="1" applyBorder="1" applyAlignment="1">
      <alignment horizontal="center" vertical="center"/>
    </xf>
    <xf numFmtId="1" fontId="5" fillId="0" borderId="23" xfId="1" applyNumberFormat="1" applyFont="1" applyBorder="1" applyAlignment="1">
      <alignment horizontal="center" vertical="center"/>
    </xf>
    <xf numFmtId="1" fontId="5" fillId="0" borderId="30" xfId="1" applyNumberFormat="1" applyFont="1" applyBorder="1" applyAlignment="1">
      <alignment horizontal="center" vertical="center"/>
    </xf>
    <xf numFmtId="0" fontId="2" fillId="2" borderId="11" xfId="1" applyFont="1" applyFill="1" applyBorder="1" applyAlignment="1">
      <alignment horizontal="center" vertical="center"/>
    </xf>
    <xf numFmtId="0" fontId="5" fillId="2" borderId="11" xfId="1" applyFont="1" applyFill="1" applyBorder="1" applyAlignment="1">
      <alignment horizontal="left" vertical="center"/>
    </xf>
    <xf numFmtId="0" fontId="5" fillId="0" borderId="11" xfId="1" applyFont="1" applyBorder="1" applyAlignment="1">
      <alignment horizontal="center" vertical="center"/>
    </xf>
    <xf numFmtId="0" fontId="2" fillId="2" borderId="1" xfId="1" applyFont="1" applyFill="1" applyBorder="1" applyAlignment="1">
      <alignment horizontal="center" vertical="center"/>
    </xf>
    <xf numFmtId="0" fontId="5" fillId="2" borderId="1" xfId="1" applyFont="1" applyFill="1" applyBorder="1" applyAlignment="1">
      <alignment horizontal="left" vertical="center"/>
    </xf>
    <xf numFmtId="0" fontId="5" fillId="0" borderId="1" xfId="1" applyFont="1" applyBorder="1" applyAlignment="1">
      <alignment horizontal="center" vertical="center"/>
    </xf>
    <xf numFmtId="0" fontId="2" fillId="2" borderId="16" xfId="1" applyFont="1" applyFill="1" applyBorder="1" applyAlignment="1">
      <alignment horizontal="center" vertical="center"/>
    </xf>
    <xf numFmtId="0" fontId="5" fillId="2" borderId="16" xfId="1" applyFont="1" applyFill="1" applyBorder="1" applyAlignment="1">
      <alignment horizontal="left" vertical="center"/>
    </xf>
    <xf numFmtId="0" fontId="5" fillId="0" borderId="16" xfId="1" applyFont="1" applyBorder="1" applyAlignment="1">
      <alignment horizontal="center" vertical="center"/>
    </xf>
    <xf numFmtId="0" fontId="2" fillId="5" borderId="21" xfId="1" applyFont="1" applyFill="1" applyBorder="1" applyAlignment="1">
      <alignment horizontal="center" vertical="center" wrapText="1"/>
    </xf>
    <xf numFmtId="0" fontId="2" fillId="5" borderId="27" xfId="1" applyFont="1" applyFill="1" applyBorder="1" applyAlignment="1">
      <alignment horizontal="right" vertical="center" wrapText="1"/>
    </xf>
    <xf numFmtId="0" fontId="1" fillId="2" borderId="11" xfId="1" applyFont="1" applyFill="1" applyBorder="1" applyAlignment="1">
      <alignment horizontal="center" vertical="center" wrapText="1"/>
    </xf>
    <xf numFmtId="0" fontId="6" fillId="2" borderId="11" xfId="1" applyFont="1" applyFill="1" applyBorder="1" applyAlignment="1">
      <alignment horizontal="left" vertical="center" wrapText="1"/>
    </xf>
    <xf numFmtId="0" fontId="6" fillId="0" borderId="29" xfId="1" applyFont="1" applyBorder="1" applyAlignment="1">
      <alignment horizontal="center" vertical="center"/>
    </xf>
    <xf numFmtId="0" fontId="1" fillId="2" borderId="1" xfId="1" applyFont="1" applyFill="1" applyBorder="1" applyAlignment="1">
      <alignment horizontal="center" vertical="center" wrapText="1"/>
    </xf>
    <xf numFmtId="0" fontId="6" fillId="2" borderId="1" xfId="1" applyFont="1" applyFill="1" applyBorder="1" applyAlignment="1">
      <alignment horizontal="left" vertical="center" wrapText="1"/>
    </xf>
    <xf numFmtId="0" fontId="6" fillId="0" borderId="1" xfId="1" applyFont="1" applyBorder="1" applyAlignment="1">
      <alignment horizontal="center" vertical="center"/>
    </xf>
    <xf numFmtId="0" fontId="6" fillId="0" borderId="32" xfId="1" applyFont="1" applyBorder="1" applyAlignment="1">
      <alignment horizontal="center" vertical="center"/>
    </xf>
    <xf numFmtId="0" fontId="1" fillId="2" borderId="16" xfId="1" applyFont="1" applyFill="1" applyBorder="1" applyAlignment="1">
      <alignment horizontal="center" vertical="center" wrapText="1"/>
    </xf>
    <xf numFmtId="0" fontId="6" fillId="2" borderId="16" xfId="1" applyFont="1" applyFill="1" applyBorder="1" applyAlignment="1">
      <alignment horizontal="left" vertical="center" wrapText="1"/>
    </xf>
    <xf numFmtId="0" fontId="1" fillId="2" borderId="30" xfId="1" applyFont="1" applyFill="1" applyBorder="1" applyAlignment="1">
      <alignment horizontal="center" vertical="center" wrapText="1"/>
    </xf>
    <xf numFmtId="0" fontId="6" fillId="2" borderId="30" xfId="1" applyFont="1" applyFill="1" applyBorder="1" applyAlignment="1">
      <alignment horizontal="left" vertical="center" wrapText="1"/>
    </xf>
    <xf numFmtId="0" fontId="6" fillId="0" borderId="23" xfId="1" applyFont="1" applyBorder="1" applyAlignment="1">
      <alignment horizontal="center" vertical="center"/>
    </xf>
    <xf numFmtId="0" fontId="2" fillId="2" borderId="0" xfId="1" applyFont="1" applyFill="1" applyAlignment="1">
      <alignment horizontal="center" vertical="top" wrapText="1"/>
    </xf>
    <xf numFmtId="0" fontId="5" fillId="2" borderId="22" xfId="1" applyFont="1" applyFill="1" applyBorder="1" applyAlignment="1">
      <alignment vertical="top" wrapText="1"/>
    </xf>
    <xf numFmtId="0" fontId="7" fillId="0" borderId="0" xfId="1" applyFont="1" applyAlignment="1">
      <alignment horizontal="center" vertical="center" wrapText="1"/>
    </xf>
    <xf numFmtId="0" fontId="6" fillId="2" borderId="1" xfId="1" applyFont="1" applyFill="1" applyBorder="1" applyAlignment="1">
      <alignment vertical="center" wrapText="1"/>
    </xf>
    <xf numFmtId="0" fontId="6" fillId="2" borderId="16" xfId="1" applyFont="1" applyFill="1" applyBorder="1" applyAlignment="1">
      <alignment vertical="center" wrapText="1"/>
    </xf>
    <xf numFmtId="1" fontId="5" fillId="0" borderId="1" xfId="1" applyNumberFormat="1" applyFont="1" applyBorder="1" applyAlignment="1">
      <alignment horizontal="center" vertical="center"/>
    </xf>
    <xf numFmtId="1" fontId="5" fillId="0" borderId="32" xfId="1" applyNumberFormat="1" applyFont="1" applyBorder="1" applyAlignment="1">
      <alignment horizontal="center" vertical="center"/>
    </xf>
    <xf numFmtId="1" fontId="5" fillId="0" borderId="16" xfId="1" applyNumberFormat="1" applyFont="1" applyBorder="1" applyAlignment="1">
      <alignment horizontal="center" vertical="center"/>
    </xf>
    <xf numFmtId="0" fontId="5" fillId="2" borderId="1" xfId="1" applyFont="1" applyFill="1" applyBorder="1" applyAlignment="1">
      <alignment vertical="center" wrapText="1"/>
    </xf>
    <xf numFmtId="0" fontId="5" fillId="5" borderId="11" xfId="1" applyFont="1" applyFill="1" applyBorder="1" applyAlignment="1">
      <alignment horizontal="center" vertical="center"/>
    </xf>
    <xf numFmtId="0" fontId="2" fillId="0" borderId="0" xfId="1" applyFont="1" applyAlignment="1">
      <alignment horizontal="center" vertical="top" wrapText="1"/>
    </xf>
    <xf numFmtId="0" fontId="5" fillId="0" borderId="0" xfId="1" applyFont="1" applyAlignment="1">
      <alignment vertical="top" wrapText="1"/>
    </xf>
    <xf numFmtId="0" fontId="5" fillId="5" borderId="33" xfId="1" applyFont="1" applyFill="1" applyBorder="1" applyAlignment="1">
      <alignment horizontal="center" vertical="center" wrapText="1"/>
    </xf>
    <xf numFmtId="0" fontId="2" fillId="11" borderId="34" xfId="1" applyFont="1" applyFill="1" applyBorder="1" applyAlignment="1">
      <alignment horizontal="center" vertical="center" wrapText="1"/>
    </xf>
    <xf numFmtId="0" fontId="5" fillId="5" borderId="35" xfId="1" applyFont="1" applyFill="1" applyBorder="1" applyAlignment="1">
      <alignment horizontal="center" vertical="center" wrapText="1"/>
    </xf>
    <xf numFmtId="0" fontId="19" fillId="5" borderId="35" xfId="1" applyFont="1" applyFill="1" applyBorder="1" applyAlignment="1">
      <alignment horizontal="right" vertical="center" wrapText="1"/>
    </xf>
    <xf numFmtId="0" fontId="19" fillId="5" borderId="36" xfId="1" applyFont="1" applyFill="1" applyBorder="1" applyAlignment="1">
      <alignment horizontal="center" vertical="center" wrapText="1"/>
    </xf>
    <xf numFmtId="1" fontId="19" fillId="5" borderId="37" xfId="1" applyNumberFormat="1" applyFont="1" applyFill="1" applyBorder="1" applyAlignment="1">
      <alignment horizontal="center" vertical="center" wrapText="1"/>
    </xf>
    <xf numFmtId="0" fontId="5" fillId="5" borderId="38" xfId="1" applyFont="1" applyFill="1" applyBorder="1" applyAlignment="1">
      <alignment horizontal="center" vertical="center" wrapText="1"/>
    </xf>
    <xf numFmtId="0" fontId="19" fillId="5" borderId="39" xfId="1" applyFont="1" applyFill="1" applyBorder="1" applyAlignment="1">
      <alignment horizontal="right" vertical="center" wrapText="1"/>
    </xf>
    <xf numFmtId="0" fontId="19" fillId="5" borderId="40" xfId="1" applyFont="1" applyFill="1" applyBorder="1" applyAlignment="1">
      <alignment horizontal="center" vertical="center" wrapText="1"/>
    </xf>
    <xf numFmtId="1" fontId="19" fillId="5" borderId="41" xfId="1" applyNumberFormat="1" applyFont="1" applyFill="1" applyBorder="1" applyAlignment="1">
      <alignment horizontal="center" vertical="center" wrapText="1"/>
    </xf>
    <xf numFmtId="0" fontId="5" fillId="5" borderId="42" xfId="1" applyFont="1" applyFill="1" applyBorder="1" applyAlignment="1">
      <alignment horizontal="center" vertical="center" wrapText="1"/>
    </xf>
    <xf numFmtId="0" fontId="5" fillId="5" borderId="43" xfId="1" applyFont="1" applyFill="1" applyBorder="1" applyAlignment="1">
      <alignment horizontal="right" vertical="center" wrapText="1"/>
    </xf>
    <xf numFmtId="0" fontId="5" fillId="5" borderId="44" xfId="1" applyFont="1" applyFill="1" applyBorder="1" applyAlignment="1">
      <alignment horizontal="center" vertical="center" wrapText="1"/>
    </xf>
    <xf numFmtId="1" fontId="5" fillId="5" borderId="45" xfId="1" applyNumberFormat="1" applyFont="1" applyFill="1" applyBorder="1" applyAlignment="1">
      <alignment horizontal="center" vertical="center" wrapText="1"/>
    </xf>
    <xf numFmtId="0" fontId="5" fillId="5" borderId="46" xfId="1" applyFont="1" applyFill="1" applyBorder="1" applyAlignment="1">
      <alignment horizontal="center" vertical="center" wrapText="1"/>
    </xf>
    <xf numFmtId="0" fontId="5" fillId="5" borderId="47" xfId="1" applyFont="1" applyFill="1" applyBorder="1" applyAlignment="1">
      <alignment horizontal="right" vertical="center" wrapText="1"/>
    </xf>
    <xf numFmtId="0" fontId="5" fillId="5" borderId="34" xfId="1" applyFont="1" applyFill="1" applyBorder="1" applyAlignment="1">
      <alignment horizontal="center" vertical="center" wrapText="1"/>
    </xf>
    <xf numFmtId="1" fontId="5" fillId="5" borderId="36" xfId="1" applyNumberFormat="1" applyFont="1" applyFill="1" applyBorder="1" applyAlignment="1">
      <alignment horizontal="center" vertical="center" wrapText="1"/>
    </xf>
    <xf numFmtId="0" fontId="5" fillId="5" borderId="48" xfId="1" applyFont="1" applyFill="1" applyBorder="1" applyAlignment="1">
      <alignment horizontal="right" vertical="center" wrapText="1"/>
    </xf>
    <xf numFmtId="0" fontId="5" fillId="5" borderId="49" xfId="1" applyFont="1" applyFill="1" applyBorder="1" applyAlignment="1">
      <alignment horizontal="right" vertical="center" wrapText="1"/>
    </xf>
    <xf numFmtId="0" fontId="5" fillId="0" borderId="34" xfId="1" applyFont="1" applyBorder="1" applyAlignment="1">
      <alignment horizontal="center" vertical="center" wrapText="1"/>
    </xf>
    <xf numFmtId="0" fontId="5" fillId="5" borderId="50" xfId="1" applyFont="1" applyFill="1" applyBorder="1" applyAlignment="1">
      <alignment horizontal="center" vertical="center" wrapText="1"/>
    </xf>
    <xf numFmtId="0" fontId="5" fillId="5" borderId="36" xfId="1" applyFont="1" applyFill="1" applyBorder="1" applyAlignment="1">
      <alignment horizontal="center" vertical="center" wrapText="1"/>
    </xf>
    <xf numFmtId="1" fontId="5" fillId="5" borderId="37" xfId="1" applyNumberFormat="1" applyFont="1" applyFill="1" applyBorder="1" applyAlignment="1">
      <alignment horizontal="center" vertical="center" wrapText="1"/>
    </xf>
    <xf numFmtId="0" fontId="5" fillId="5" borderId="21" xfId="1" applyFont="1" applyFill="1" applyBorder="1" applyAlignment="1">
      <alignment horizontal="center" vertical="center" wrapText="1"/>
    </xf>
    <xf numFmtId="0" fontId="19" fillId="5" borderId="51" xfId="1" applyFont="1" applyFill="1" applyBorder="1" applyAlignment="1">
      <alignment horizontal="right" vertical="center" wrapText="1"/>
    </xf>
    <xf numFmtId="1" fontId="19" fillId="5" borderId="40" xfId="1" applyNumberFormat="1" applyFont="1" applyFill="1" applyBorder="1" applyAlignment="1">
      <alignment horizontal="center" vertical="center" wrapText="1"/>
    </xf>
    <xf numFmtId="0" fontId="5" fillId="5" borderId="52" xfId="1" applyFont="1" applyFill="1" applyBorder="1" applyAlignment="1">
      <alignment horizontal="center" vertical="center" wrapText="1"/>
    </xf>
    <xf numFmtId="0" fontId="5" fillId="5" borderId="53" xfId="1" applyFont="1" applyFill="1" applyBorder="1" applyAlignment="1">
      <alignment horizontal="right" vertical="center" wrapText="1"/>
    </xf>
    <xf numFmtId="0" fontId="2" fillId="0" borderId="36" xfId="1" applyFont="1" applyBorder="1" applyAlignment="1">
      <alignment horizontal="center" vertical="center" wrapText="1"/>
    </xf>
    <xf numFmtId="0" fontId="5" fillId="5" borderId="54" xfId="1" applyFont="1" applyFill="1" applyBorder="1" applyAlignment="1">
      <alignment horizontal="center" vertical="center" wrapText="1"/>
    </xf>
    <xf numFmtId="1" fontId="5" fillId="5" borderId="54" xfId="1" applyNumberFormat="1" applyFont="1" applyFill="1" applyBorder="1" applyAlignment="1">
      <alignment horizontal="center" vertical="center" wrapText="1"/>
    </xf>
    <xf numFmtId="0" fontId="5" fillId="0" borderId="0" xfId="1" applyFont="1" applyAlignment="1">
      <alignment horizontal="center" vertical="center" wrapText="1"/>
    </xf>
    <xf numFmtId="0" fontId="5" fillId="0" borderId="0" xfId="1" applyFont="1" applyAlignment="1">
      <alignment vertical="center" wrapText="1"/>
    </xf>
    <xf numFmtId="0" fontId="5" fillId="9" borderId="3" xfId="0" applyFont="1" applyFill="1" applyBorder="1" applyAlignment="1">
      <alignment vertical="center" wrapText="1"/>
    </xf>
    <xf numFmtId="0" fontId="5" fillId="9" borderId="0" xfId="0" applyFont="1" applyFill="1" applyAlignment="1">
      <alignment vertical="center" wrapText="1"/>
    </xf>
    <xf numFmtId="0" fontId="5" fillId="0" borderId="3" xfId="0" applyFont="1" applyBorder="1" applyAlignment="1">
      <alignment wrapText="1"/>
    </xf>
    <xf numFmtId="0" fontId="28" fillId="0" borderId="0" xfId="0" applyFont="1"/>
    <xf numFmtId="0" fontId="5" fillId="9" borderId="1" xfId="0" applyFont="1" applyFill="1" applyBorder="1" applyAlignment="1">
      <alignment vertical="center" wrapText="1"/>
    </xf>
    <xf numFmtId="0" fontId="24" fillId="0" borderId="3" xfId="0" applyFont="1" applyBorder="1" applyAlignment="1">
      <alignment vertical="center" wrapText="1"/>
    </xf>
    <xf numFmtId="0" fontId="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29" fillId="2" borderId="2" xfId="0" applyFont="1" applyFill="1" applyBorder="1" applyAlignment="1">
      <alignment horizontal="center" vertical="center" wrapText="1"/>
    </xf>
    <xf numFmtId="0" fontId="29" fillId="2" borderId="1" xfId="0" applyFont="1" applyFill="1" applyBorder="1" applyAlignment="1">
      <alignment horizontal="center" vertical="center" wrapText="1"/>
    </xf>
  </cellXfs>
  <cellStyles count="2">
    <cellStyle name="Normal" xfId="0" builtinId="0"/>
    <cellStyle name="Normal 2" xfId="1"/>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288806</xdr:colOff>
      <xdr:row>17</xdr:row>
      <xdr:rowOff>44450</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7950" y="135255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288806</xdr:colOff>
      <xdr:row>17</xdr:row>
      <xdr:rowOff>44450</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1950" y="135255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nomothesia.gr/kat-enoples-dynameis/n-3978-2011.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apital.gr/epikairotita/1933961/egguiseis-zita-o-th-dritsas-oti-ta-skandala-sta-exoplistika-apoteloun-parelthon" TargetMode="External"/><Relationship Id="rId1" Type="http://schemas.openxmlformats.org/officeDocument/2006/relationships/hyperlink" Target="https://www.mod.mil.gr/synenteyxi-toy-yetha-panoy-kammenoy-stin-ekpompi-koinonia-ora-mega-toy-ts-mega-kai/"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https://www.cnn.gr/ellada/story/256832/paiat-f-35-kai-fregates-sto-trapezi-ton-syzitiseon-me-tin-athina" TargetMode="External"/><Relationship Id="rId1" Type="http://schemas.openxmlformats.org/officeDocument/2006/relationships/hyperlink" Target="https://www.e-nomothesia.gr/kat-enoples-dynameis/n-3978-201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zoomScaleNormal="100" workbookViewId="0">
      <pane ySplit="1" topLeftCell="A2" activePane="bottomLeft" state="frozen"/>
      <selection pane="bottomLeft" activeCell="F4" sqref="F4"/>
    </sheetView>
  </sheetViews>
  <sheetFormatPr defaultColWidth="9.08203125" defaultRowHeight="17.5" x14ac:dyDescent="0.2"/>
  <cols>
    <col min="1" max="1" width="4.83203125" style="220" customWidth="1"/>
    <col min="2" max="2" width="32.5" style="221" customWidth="1"/>
    <col min="3" max="4" width="10.83203125" style="178" customWidth="1"/>
    <col min="5" max="5" width="9.08203125" style="123"/>
    <col min="6" max="6" width="3.33203125" style="123" customWidth="1"/>
    <col min="7" max="7" width="3.08203125" style="123" customWidth="1"/>
    <col min="8" max="8" width="4.33203125" style="123" customWidth="1"/>
    <col min="9" max="9" width="2.33203125" style="123" customWidth="1"/>
    <col min="10" max="10" width="4.33203125" style="123" customWidth="1"/>
    <col min="11" max="11" width="1.58203125" style="123" customWidth="1"/>
    <col min="12" max="12" width="4.33203125" style="123" customWidth="1"/>
    <col min="13" max="13" width="4.58203125" style="123" customWidth="1"/>
    <col min="14" max="14" width="10" style="123" customWidth="1"/>
    <col min="15" max="16384" width="9.08203125" style="123"/>
  </cols>
  <sheetData>
    <row r="1" spans="1:4" ht="60.75" customHeight="1" thickBot="1" x14ac:dyDescent="0.25">
      <c r="A1" s="188"/>
      <c r="B1" s="188"/>
      <c r="C1" s="189" t="s">
        <v>0</v>
      </c>
      <c r="D1" s="189" t="s">
        <v>1</v>
      </c>
    </row>
    <row r="2" spans="1:4" ht="23.25" customHeight="1" thickBot="1" x14ac:dyDescent="0.25">
      <c r="A2" s="190"/>
      <c r="B2" s="191" t="s">
        <v>2</v>
      </c>
      <c r="C2" s="192" t="str">
        <f>Indicators!C2</f>
        <v>D</v>
      </c>
      <c r="D2" s="193">
        <f>Indicators!D2</f>
        <v>47.365975935828871</v>
      </c>
    </row>
    <row r="3" spans="1:4" ht="23.25" customHeight="1" x14ac:dyDescent="0.2">
      <c r="A3" s="194"/>
      <c r="B3" s="195" t="s">
        <v>3</v>
      </c>
      <c r="C3" s="196" t="str">
        <f>Indicators!C3</f>
        <v>D</v>
      </c>
      <c r="D3" s="197">
        <f>Indicators!D3</f>
        <v>45.170454545454554</v>
      </c>
    </row>
    <row r="4" spans="1:4" ht="12" customHeight="1" x14ac:dyDescent="0.2">
      <c r="A4" s="198" t="s">
        <v>4</v>
      </c>
      <c r="B4" s="199" t="s">
        <v>5</v>
      </c>
      <c r="C4" s="200" t="str">
        <f>Indicators!C4</f>
        <v>B</v>
      </c>
      <c r="D4" s="201">
        <f>Indicators!D4</f>
        <v>66.666666666666671</v>
      </c>
    </row>
    <row r="5" spans="1:4" ht="12" customHeight="1" x14ac:dyDescent="0.2">
      <c r="A5" s="202" t="s">
        <v>6</v>
      </c>
      <c r="B5" s="203" t="s">
        <v>7</v>
      </c>
      <c r="C5" s="204" t="str">
        <f>Indicators!C8</f>
        <v>E</v>
      </c>
      <c r="D5" s="205">
        <f>Indicators!D8</f>
        <v>25</v>
      </c>
    </row>
    <row r="6" spans="1:4" ht="12" customHeight="1" x14ac:dyDescent="0.2">
      <c r="A6" s="202" t="s">
        <v>8</v>
      </c>
      <c r="B6" s="203" t="s">
        <v>9</v>
      </c>
      <c r="C6" s="204" t="str">
        <f>Indicators!C15</f>
        <v>C</v>
      </c>
      <c r="D6" s="205">
        <f>Indicators!D15</f>
        <v>50</v>
      </c>
    </row>
    <row r="7" spans="1:4" ht="12" customHeight="1" x14ac:dyDescent="0.2">
      <c r="A7" s="202" t="s">
        <v>10</v>
      </c>
      <c r="B7" s="206" t="s">
        <v>11</v>
      </c>
      <c r="C7" s="204" t="str">
        <f>Indicators!C20</f>
        <v>E</v>
      </c>
      <c r="D7" s="205">
        <f>Indicators!D20</f>
        <v>25</v>
      </c>
    </row>
    <row r="8" spans="1:4" ht="12" customHeight="1" x14ac:dyDescent="0.2">
      <c r="A8" s="202" t="s">
        <v>12</v>
      </c>
      <c r="B8" s="207" t="s">
        <v>13</v>
      </c>
      <c r="C8" s="204" t="str">
        <f>Indicators!C24</f>
        <v>A</v>
      </c>
      <c r="D8" s="205">
        <f>Indicators!D24</f>
        <v>87.5</v>
      </c>
    </row>
    <row r="9" spans="1:4" ht="12" customHeight="1" x14ac:dyDescent="0.2">
      <c r="A9" s="202" t="s">
        <v>14</v>
      </c>
      <c r="B9" s="199" t="s">
        <v>15</v>
      </c>
      <c r="C9" s="204" t="str">
        <f>Indicators!C27</f>
        <v>B</v>
      </c>
      <c r="D9" s="205">
        <f>Indicators!D27</f>
        <v>75</v>
      </c>
    </row>
    <row r="10" spans="1:4" ht="12" customHeight="1" x14ac:dyDescent="0.2">
      <c r="A10" s="202" t="s">
        <v>16</v>
      </c>
      <c r="B10" s="203" t="s">
        <v>17</v>
      </c>
      <c r="C10" s="204" t="str">
        <f>Indicators!C30</f>
        <v>B</v>
      </c>
      <c r="D10" s="205">
        <f>Indicators!D30</f>
        <v>75</v>
      </c>
    </row>
    <row r="11" spans="1:4" ht="12" customHeight="1" x14ac:dyDescent="0.2">
      <c r="A11" s="202" t="s">
        <v>18</v>
      </c>
      <c r="B11" s="203" t="s">
        <v>19</v>
      </c>
      <c r="C11" s="204" t="str">
        <f>Indicators!C33</f>
        <v>F</v>
      </c>
      <c r="D11" s="205">
        <f>Indicators!D33</f>
        <v>0</v>
      </c>
    </row>
    <row r="12" spans="1:4" ht="12" customHeight="1" x14ac:dyDescent="0.2">
      <c r="A12" s="202" t="s">
        <v>20</v>
      </c>
      <c r="B12" s="203" t="s">
        <v>21</v>
      </c>
      <c r="C12" s="208" t="str">
        <f>Indicators!C37</f>
        <v/>
      </c>
      <c r="D12" s="205" t="str">
        <f>Indicators!D37</f>
        <v>NS</v>
      </c>
    </row>
    <row r="13" spans="1:4" ht="12" customHeight="1" x14ac:dyDescent="0.2">
      <c r="A13" s="202" t="s">
        <v>22</v>
      </c>
      <c r="B13" s="203" t="s">
        <v>23</v>
      </c>
      <c r="C13" s="204" t="str">
        <f>Indicators!C39</f>
        <v>F</v>
      </c>
      <c r="D13" s="205">
        <f>Indicators!D39</f>
        <v>0</v>
      </c>
    </row>
    <row r="14" spans="1:4" ht="12" customHeight="1" x14ac:dyDescent="0.2">
      <c r="A14" s="202" t="s">
        <v>24</v>
      </c>
      <c r="B14" s="203" t="s">
        <v>25</v>
      </c>
      <c r="C14" s="204" t="str">
        <f>Indicators!C43</f>
        <v>E</v>
      </c>
      <c r="D14" s="205">
        <f>Indicators!D43</f>
        <v>25</v>
      </c>
    </row>
    <row r="15" spans="1:4" ht="12" customHeight="1" x14ac:dyDescent="0.2">
      <c r="A15" s="202" t="s">
        <v>26</v>
      </c>
      <c r="B15" s="203" t="s">
        <v>27</v>
      </c>
      <c r="C15" s="204" t="str">
        <f>Indicators!C47</f>
        <v>C</v>
      </c>
      <c r="D15" s="205">
        <f>Indicators!D47</f>
        <v>62.5</v>
      </c>
    </row>
    <row r="16" spans="1:4" ht="12" customHeight="1" x14ac:dyDescent="0.2">
      <c r="A16" s="202" t="s">
        <v>28</v>
      </c>
      <c r="B16" s="203" t="s">
        <v>29</v>
      </c>
      <c r="C16" s="204" t="str">
        <f>Indicators!C50</f>
        <v>E</v>
      </c>
      <c r="D16" s="205">
        <f>Indicators!D50</f>
        <v>25</v>
      </c>
    </row>
    <row r="17" spans="1:88" ht="12" customHeight="1" x14ac:dyDescent="0.2">
      <c r="A17" s="202" t="s">
        <v>30</v>
      </c>
      <c r="B17" s="203" t="s">
        <v>31</v>
      </c>
      <c r="C17" s="204" t="str">
        <f>Indicators!C53</f>
        <v>C</v>
      </c>
      <c r="D17" s="205">
        <f>Indicators!D53</f>
        <v>58.333333333333336</v>
      </c>
    </row>
    <row r="18" spans="1:88" ht="12" customHeight="1" x14ac:dyDescent="0.2">
      <c r="A18" s="202" t="s">
        <v>32</v>
      </c>
      <c r="B18" s="203" t="s">
        <v>33</v>
      </c>
      <c r="C18" s="204" t="str">
        <f>Indicators!C57</f>
        <v>C</v>
      </c>
      <c r="D18" s="205">
        <f>Indicators!D57</f>
        <v>50</v>
      </c>
    </row>
    <row r="19" spans="1:88" ht="12" customHeight="1" x14ac:dyDescent="0.2">
      <c r="A19" s="202" t="s">
        <v>34</v>
      </c>
      <c r="B19" s="203" t="s">
        <v>35</v>
      </c>
      <c r="C19" s="204" t="str">
        <f>Indicators!C61</f>
        <v>C</v>
      </c>
      <c r="D19" s="205">
        <f>Indicators!D61</f>
        <v>62.5</v>
      </c>
    </row>
    <row r="20" spans="1:88" ht="12" customHeight="1" x14ac:dyDescent="0.2">
      <c r="A20" s="202" t="s">
        <v>36</v>
      </c>
      <c r="B20" s="203" t="s">
        <v>37</v>
      </c>
      <c r="C20" s="204" t="str">
        <f>Indicators!C66</f>
        <v>B</v>
      </c>
      <c r="D20" s="205">
        <f>Indicators!D66</f>
        <v>68.75</v>
      </c>
    </row>
    <row r="21" spans="1:88" ht="12.75" customHeight="1" x14ac:dyDescent="0.2">
      <c r="A21" s="202" t="s">
        <v>38</v>
      </c>
      <c r="B21" s="203" t="s">
        <v>39</v>
      </c>
      <c r="C21" s="204" t="str">
        <f>Indicators!C71</f>
        <v>A</v>
      </c>
      <c r="D21" s="205">
        <f>Indicators!D71</f>
        <v>83.333333333333329</v>
      </c>
    </row>
    <row r="22" spans="1:88" ht="12" customHeight="1" x14ac:dyDescent="0.2">
      <c r="A22" s="202" t="s">
        <v>40</v>
      </c>
      <c r="B22" s="203" t="s">
        <v>41</v>
      </c>
      <c r="C22" s="204" t="str">
        <f>Indicators!C77</f>
        <v/>
      </c>
      <c r="D22" s="205" t="str">
        <f>Indicators!D77</f>
        <v>NEI</v>
      </c>
    </row>
    <row r="23" spans="1:88" ht="12" customHeight="1" x14ac:dyDescent="0.2">
      <c r="A23" s="202" t="s">
        <v>42</v>
      </c>
      <c r="B23" s="203" t="s">
        <v>43</v>
      </c>
      <c r="C23" s="204" t="str">
        <f>Indicators!C80</f>
        <v>C</v>
      </c>
      <c r="D23" s="205">
        <f>Indicators!D80</f>
        <v>50</v>
      </c>
    </row>
    <row r="24" spans="1:88" ht="12" customHeight="1" x14ac:dyDescent="0.2">
      <c r="A24" s="202" t="s">
        <v>44</v>
      </c>
      <c r="B24" s="203" t="s">
        <v>45</v>
      </c>
      <c r="C24" s="204" t="str">
        <f>Indicators!C84</f>
        <v>F</v>
      </c>
      <c r="D24" s="205">
        <f>Indicators!D84</f>
        <v>12.5</v>
      </c>
    </row>
    <row r="25" spans="1:88" ht="12" customHeight="1" x14ac:dyDescent="0.2">
      <c r="A25" s="202" t="s">
        <v>46</v>
      </c>
      <c r="B25" s="203" t="s">
        <v>47</v>
      </c>
      <c r="C25" s="204" t="str">
        <f>Indicators!C87</f>
        <v>E</v>
      </c>
      <c r="D25" s="205">
        <f>Indicators!D87</f>
        <v>16.666666666666668</v>
      </c>
    </row>
    <row r="26" spans="1:88" ht="12" customHeight="1" x14ac:dyDescent="0.2">
      <c r="A26" s="202" t="s">
        <v>48</v>
      </c>
      <c r="B26" s="203" t="s">
        <v>49</v>
      </c>
      <c r="C26" s="204" t="str">
        <f>Indicators!C91</f>
        <v>B</v>
      </c>
      <c r="D26" s="205">
        <f>Indicators!D91</f>
        <v>75</v>
      </c>
    </row>
    <row r="27" spans="1:88" ht="12" customHeight="1" thickBot="1" x14ac:dyDescent="0.25">
      <c r="A27" s="209" t="s">
        <v>50</v>
      </c>
      <c r="B27" s="206" t="s">
        <v>51</v>
      </c>
      <c r="C27" s="210" t="str">
        <f>Indicators!C95</f>
        <v>F</v>
      </c>
      <c r="D27" s="211">
        <f>Indicators!D95</f>
        <v>0</v>
      </c>
    </row>
    <row r="28" spans="1:88" ht="24" customHeight="1" thickBot="1" x14ac:dyDescent="0.25">
      <c r="A28" s="212"/>
      <c r="B28" s="213" t="s">
        <v>52</v>
      </c>
      <c r="C28" s="196" t="str">
        <f>Indicators!C100</f>
        <v>C</v>
      </c>
      <c r="D28" s="214">
        <f>Indicators!D100</f>
        <v>54.545454545454547</v>
      </c>
    </row>
    <row r="29" spans="1:88" ht="12" customHeight="1" x14ac:dyDescent="0.2">
      <c r="A29" s="215" t="s">
        <v>53</v>
      </c>
      <c r="B29" s="216" t="s">
        <v>54</v>
      </c>
      <c r="C29" s="200" t="str">
        <f>Indicators!C101</f>
        <v>C</v>
      </c>
      <c r="D29" s="201">
        <f>Indicators!D101</f>
        <v>50</v>
      </c>
    </row>
    <row r="30" spans="1:88" s="141" customFormat="1" ht="12" customHeight="1" x14ac:dyDescent="0.2">
      <c r="A30" s="198" t="s">
        <v>55</v>
      </c>
      <c r="B30" s="199" t="s">
        <v>56</v>
      </c>
      <c r="C30" s="204" t="str">
        <f>Indicators!C105</f>
        <v>D</v>
      </c>
      <c r="D30" s="205">
        <f>Indicators!D105</f>
        <v>33.333333333333336</v>
      </c>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row>
    <row r="31" spans="1:88" s="141" customFormat="1" ht="12" customHeight="1" x14ac:dyDescent="0.2">
      <c r="A31" s="202" t="s">
        <v>57</v>
      </c>
      <c r="B31" s="203" t="s">
        <v>58</v>
      </c>
      <c r="C31" s="204" t="str">
        <f>Indicators!C109</f>
        <v>A</v>
      </c>
      <c r="D31" s="205">
        <f>Indicators!D109</f>
        <v>100</v>
      </c>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row>
    <row r="32" spans="1:88" s="141" customFormat="1" ht="12" customHeight="1" x14ac:dyDescent="0.2">
      <c r="A32" s="202" t="s">
        <v>59</v>
      </c>
      <c r="B32" s="203" t="s">
        <v>60</v>
      </c>
      <c r="C32" s="204" t="str">
        <f>Indicators!C111</f>
        <v>F</v>
      </c>
      <c r="D32" s="205">
        <f>Indicators!D111</f>
        <v>0</v>
      </c>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row>
    <row r="33" spans="1:88" s="141" customFormat="1" ht="12" customHeight="1" x14ac:dyDescent="0.2">
      <c r="A33" s="202" t="s">
        <v>61</v>
      </c>
      <c r="B33" s="203" t="s">
        <v>62</v>
      </c>
      <c r="C33" s="204" t="str">
        <f>Indicators!C113</f>
        <v>F</v>
      </c>
      <c r="D33" s="205">
        <f>Indicators!D113</f>
        <v>0</v>
      </c>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row>
    <row r="34" spans="1:88" s="141" customFormat="1" ht="12" customHeight="1" x14ac:dyDescent="0.2">
      <c r="A34" s="202" t="s">
        <v>63</v>
      </c>
      <c r="B34" s="203" t="s">
        <v>64</v>
      </c>
      <c r="C34" s="204" t="str">
        <f>Indicators!C116</f>
        <v>D</v>
      </c>
      <c r="D34" s="205">
        <f>Indicators!D116</f>
        <v>41.666666666666664</v>
      </c>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row>
    <row r="35" spans="1:88" s="141" customFormat="1" ht="12" customHeight="1" x14ac:dyDescent="0.2">
      <c r="A35" s="202" t="s">
        <v>65</v>
      </c>
      <c r="B35" s="203" t="s">
        <v>66</v>
      </c>
      <c r="C35" s="204" t="str">
        <f>Indicators!C120</f>
        <v>D</v>
      </c>
      <c r="D35" s="205">
        <f>Indicators!D120</f>
        <v>37.5</v>
      </c>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row>
    <row r="36" spans="1:88" s="141" customFormat="1" ht="12" customHeight="1" x14ac:dyDescent="0.2">
      <c r="A36" s="202" t="s">
        <v>67</v>
      </c>
      <c r="B36" s="203" t="s">
        <v>68</v>
      </c>
      <c r="C36" s="204" t="str">
        <f>Indicators!C124</f>
        <v>A</v>
      </c>
      <c r="D36" s="205">
        <f>Indicators!D124</f>
        <v>100</v>
      </c>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row>
    <row r="37" spans="1:88" s="141" customFormat="1" ht="12" customHeight="1" x14ac:dyDescent="0.2">
      <c r="A37" s="202" t="s">
        <v>69</v>
      </c>
      <c r="B37" s="203" t="s">
        <v>70</v>
      </c>
      <c r="C37" s="204" t="str">
        <f>Indicators!C127</f>
        <v>A</v>
      </c>
      <c r="D37" s="205">
        <f>Indicators!D127</f>
        <v>100</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row>
    <row r="38" spans="1:88" s="141" customFormat="1" ht="12" customHeight="1" x14ac:dyDescent="0.2">
      <c r="A38" s="202" t="s">
        <v>71</v>
      </c>
      <c r="B38" s="203" t="s">
        <v>72</v>
      </c>
      <c r="C38" s="204" t="str">
        <f>Indicators!C130</f>
        <v>A</v>
      </c>
      <c r="D38" s="205">
        <f>Indicators!D130</f>
        <v>100</v>
      </c>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row>
    <row r="39" spans="1:88" ht="12" customHeight="1" thickBot="1" x14ac:dyDescent="0.25">
      <c r="A39" s="209" t="s">
        <v>73</v>
      </c>
      <c r="B39" s="206" t="s">
        <v>74</v>
      </c>
      <c r="C39" s="210" t="str">
        <f>Indicators!C133</f>
        <v>D</v>
      </c>
      <c r="D39" s="211">
        <f>Indicators!D133</f>
        <v>37.5</v>
      </c>
    </row>
    <row r="40" spans="1:88" ht="26.25" customHeight="1" thickBot="1" x14ac:dyDescent="0.25">
      <c r="A40" s="212"/>
      <c r="B40" s="213" t="s">
        <v>75</v>
      </c>
      <c r="C40" s="196" t="str">
        <f>Indicators!C138</f>
        <v>C</v>
      </c>
      <c r="D40" s="197">
        <f>Indicators!D138</f>
        <v>62.009803921568619</v>
      </c>
    </row>
    <row r="41" spans="1:88" s="141" customFormat="1" ht="12" customHeight="1" x14ac:dyDescent="0.2">
      <c r="A41" s="198" t="s">
        <v>76</v>
      </c>
      <c r="B41" s="199" t="s">
        <v>77</v>
      </c>
      <c r="C41" s="200" t="str">
        <f>Indicators!C139</f>
        <v>C</v>
      </c>
      <c r="D41" s="201">
        <f>Indicators!D139</f>
        <v>58.333333333333336</v>
      </c>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row>
    <row r="42" spans="1:88" ht="12" customHeight="1" x14ac:dyDescent="0.2">
      <c r="A42" s="202" t="s">
        <v>78</v>
      </c>
      <c r="B42" s="203" t="s">
        <v>79</v>
      </c>
      <c r="C42" s="204" t="str">
        <f>Indicators!C143</f>
        <v>C</v>
      </c>
      <c r="D42" s="205">
        <f>Indicators!D143</f>
        <v>62.5</v>
      </c>
    </row>
    <row r="43" spans="1:88" ht="12" customHeight="1" x14ac:dyDescent="0.2">
      <c r="A43" s="202" t="s">
        <v>80</v>
      </c>
      <c r="B43" s="203" t="s">
        <v>81</v>
      </c>
      <c r="C43" s="204" t="str">
        <f>Indicators!C146</f>
        <v>E</v>
      </c>
      <c r="D43" s="205">
        <f>Indicators!D146</f>
        <v>16.666666666666668</v>
      </c>
    </row>
    <row r="44" spans="1:88" ht="12" customHeight="1" x14ac:dyDescent="0.2">
      <c r="A44" s="202" t="s">
        <v>82</v>
      </c>
      <c r="B44" s="203" t="s">
        <v>83</v>
      </c>
      <c r="C44" s="204" t="str">
        <f>Indicators!C150</f>
        <v>F</v>
      </c>
      <c r="D44" s="205">
        <f>Indicators!D150</f>
        <v>0</v>
      </c>
    </row>
    <row r="45" spans="1:88" ht="12" customHeight="1" x14ac:dyDescent="0.2">
      <c r="A45" s="202" t="s">
        <v>84</v>
      </c>
      <c r="B45" s="203" t="s">
        <v>85</v>
      </c>
      <c r="C45" s="204" t="str">
        <f>Indicators!C154</f>
        <v>B</v>
      </c>
      <c r="D45" s="205">
        <f>Indicators!D154</f>
        <v>66.666666666666671</v>
      </c>
    </row>
    <row r="46" spans="1:88" ht="12" customHeight="1" x14ac:dyDescent="0.2">
      <c r="A46" s="202" t="s">
        <v>86</v>
      </c>
      <c r="B46" s="203" t="s">
        <v>87</v>
      </c>
      <c r="C46" s="204" t="str">
        <f>Indicators!C158</f>
        <v>B</v>
      </c>
      <c r="D46" s="205">
        <f>Indicators!D158</f>
        <v>75</v>
      </c>
    </row>
    <row r="47" spans="1:88" ht="12" customHeight="1" x14ac:dyDescent="0.2">
      <c r="A47" s="202" t="s">
        <v>88</v>
      </c>
      <c r="B47" s="203" t="s">
        <v>89</v>
      </c>
      <c r="C47" s="204" t="str">
        <f>Indicators!C161</f>
        <v>A</v>
      </c>
      <c r="D47" s="205">
        <f>Indicators!D161</f>
        <v>91.666666666666671</v>
      </c>
    </row>
    <row r="48" spans="1:88" ht="12" customHeight="1" x14ac:dyDescent="0.2">
      <c r="A48" s="202" t="s">
        <v>90</v>
      </c>
      <c r="B48" s="203" t="s">
        <v>91</v>
      </c>
      <c r="C48" s="204" t="str">
        <f>Indicators!C165</f>
        <v>D</v>
      </c>
      <c r="D48" s="205">
        <f>Indicators!D165</f>
        <v>41.666666666666664</v>
      </c>
    </row>
    <row r="49" spans="1:4" ht="12" customHeight="1" x14ac:dyDescent="0.2">
      <c r="A49" s="202" t="s">
        <v>92</v>
      </c>
      <c r="B49" s="203" t="s">
        <v>93</v>
      </c>
      <c r="C49" s="204" t="str">
        <f>Indicators!C169</f>
        <v>C</v>
      </c>
      <c r="D49" s="205">
        <f>Indicators!D169</f>
        <v>62.5</v>
      </c>
    </row>
    <row r="50" spans="1:4" ht="12" customHeight="1" x14ac:dyDescent="0.2">
      <c r="A50" s="202" t="s">
        <v>94</v>
      </c>
      <c r="B50" s="203" t="s">
        <v>95</v>
      </c>
      <c r="C50" s="204" t="str">
        <f>Indicators!C174</f>
        <v>A</v>
      </c>
      <c r="D50" s="205">
        <f>Indicators!D174</f>
        <v>100</v>
      </c>
    </row>
    <row r="51" spans="1:4" ht="12" customHeight="1" x14ac:dyDescent="0.2">
      <c r="A51" s="202" t="s">
        <v>96</v>
      </c>
      <c r="B51" s="203" t="s">
        <v>97</v>
      </c>
      <c r="C51" s="204" t="str">
        <f>Indicators!C178</f>
        <v>A</v>
      </c>
      <c r="D51" s="205">
        <f>Indicators!D178</f>
        <v>100</v>
      </c>
    </row>
    <row r="52" spans="1:4" ht="12" customHeight="1" x14ac:dyDescent="0.2">
      <c r="A52" s="202" t="s">
        <v>98</v>
      </c>
      <c r="B52" s="203" t="s">
        <v>99</v>
      </c>
      <c r="C52" s="204" t="str">
        <f>Indicators!C182</f>
        <v>A</v>
      </c>
      <c r="D52" s="205">
        <f>Indicators!D182</f>
        <v>100</v>
      </c>
    </row>
    <row r="53" spans="1:4" ht="12" customHeight="1" x14ac:dyDescent="0.2">
      <c r="A53" s="202" t="s">
        <v>100</v>
      </c>
      <c r="B53" s="203" t="s">
        <v>101</v>
      </c>
      <c r="C53" s="204" t="str">
        <f>Indicators!C184</f>
        <v>B</v>
      </c>
      <c r="D53" s="205">
        <f>Indicators!D184</f>
        <v>81.25</v>
      </c>
    </row>
    <row r="54" spans="1:4" ht="12" customHeight="1" x14ac:dyDescent="0.2">
      <c r="A54" s="202" t="s">
        <v>102</v>
      </c>
      <c r="B54" s="203" t="s">
        <v>103</v>
      </c>
      <c r="C54" s="204" t="str">
        <f>Indicators!C189</f>
        <v>C</v>
      </c>
      <c r="D54" s="205">
        <f>Indicators!D189</f>
        <v>56.25</v>
      </c>
    </row>
    <row r="55" spans="1:4" ht="12" customHeight="1" x14ac:dyDescent="0.2">
      <c r="A55" s="202" t="s">
        <v>104</v>
      </c>
      <c r="B55" s="203" t="s">
        <v>105</v>
      </c>
      <c r="C55" s="204" t="str">
        <f>Indicators!C194</f>
        <v>E</v>
      </c>
      <c r="D55" s="205">
        <f>Indicators!D194</f>
        <v>16.666666666666668</v>
      </c>
    </row>
    <row r="56" spans="1:4" ht="12" customHeight="1" x14ac:dyDescent="0.2">
      <c r="A56" s="202" t="s">
        <v>106</v>
      </c>
      <c r="B56" s="203" t="s">
        <v>107</v>
      </c>
      <c r="C56" s="204" t="str">
        <f>Indicators!C198</f>
        <v>E</v>
      </c>
      <c r="D56" s="205">
        <f>Indicators!D198</f>
        <v>25</v>
      </c>
    </row>
    <row r="57" spans="1:4" ht="12" customHeight="1" thickBot="1" x14ac:dyDescent="0.25">
      <c r="A57" s="209" t="s">
        <v>108</v>
      </c>
      <c r="B57" s="206" t="s">
        <v>109</v>
      </c>
      <c r="C57" s="210" t="str">
        <f>Indicators!C202</f>
        <v>A</v>
      </c>
      <c r="D57" s="211">
        <f>Indicators!D202</f>
        <v>100</v>
      </c>
    </row>
    <row r="58" spans="1:4" ht="24.75" customHeight="1" thickBot="1" x14ac:dyDescent="0.25">
      <c r="A58" s="212"/>
      <c r="B58" s="213" t="s">
        <v>110</v>
      </c>
      <c r="C58" s="196" t="str">
        <f>Indicators!C206</f>
        <v>F</v>
      </c>
      <c r="D58" s="214">
        <f>Indicators!D206</f>
        <v>10</v>
      </c>
    </row>
    <row r="59" spans="1:4" ht="12" customHeight="1" x14ac:dyDescent="0.2">
      <c r="A59" s="198" t="s">
        <v>111</v>
      </c>
      <c r="B59" s="199" t="s">
        <v>112</v>
      </c>
      <c r="C59" s="200" t="str">
        <f>Indicators!C207</f>
        <v>F</v>
      </c>
      <c r="D59" s="201">
        <f>Indicators!D207</f>
        <v>0</v>
      </c>
    </row>
    <row r="60" spans="1:4" ht="12" customHeight="1" x14ac:dyDescent="0.2">
      <c r="A60" s="202" t="s">
        <v>113</v>
      </c>
      <c r="B60" s="203" t="s">
        <v>114</v>
      </c>
      <c r="C60" s="204" t="str">
        <f>Indicators!C210</f>
        <v>C</v>
      </c>
      <c r="D60" s="205">
        <f>Indicators!D210</f>
        <v>50</v>
      </c>
    </row>
    <row r="61" spans="1:4" ht="12" customHeight="1" x14ac:dyDescent="0.2">
      <c r="A61" s="202" t="s">
        <v>115</v>
      </c>
      <c r="B61" s="203" t="s">
        <v>116</v>
      </c>
      <c r="C61" s="204" t="str">
        <f>Indicators!C212</f>
        <v>F</v>
      </c>
      <c r="D61" s="205">
        <f>Indicators!D212</f>
        <v>0</v>
      </c>
    </row>
    <row r="62" spans="1:4" ht="12" customHeight="1" x14ac:dyDescent="0.2">
      <c r="A62" s="202" t="s">
        <v>117</v>
      </c>
      <c r="B62" s="203" t="s">
        <v>118</v>
      </c>
      <c r="C62" s="204" t="str">
        <f>Indicators!C215</f>
        <v>F</v>
      </c>
      <c r="D62" s="205">
        <f>Indicators!D215</f>
        <v>0</v>
      </c>
    </row>
    <row r="63" spans="1:4" ht="12" customHeight="1" x14ac:dyDescent="0.2">
      <c r="A63" s="202" t="s">
        <v>119</v>
      </c>
      <c r="B63" s="203" t="s">
        <v>120</v>
      </c>
      <c r="C63" s="204" t="str">
        <f>Indicators!C219</f>
        <v>F</v>
      </c>
      <c r="D63" s="205">
        <f>Indicators!D219</f>
        <v>0</v>
      </c>
    </row>
    <row r="64" spans="1:4" ht="12" customHeight="1" thickBot="1" x14ac:dyDescent="0.25">
      <c r="A64" s="209" t="s">
        <v>121</v>
      </c>
      <c r="B64" s="206" t="s">
        <v>122</v>
      </c>
      <c r="C64" s="217" t="str">
        <f>Indicators!C222</f>
        <v/>
      </c>
      <c r="D64" s="211" t="str">
        <f>Indicators!D222</f>
        <v>NS</v>
      </c>
    </row>
    <row r="65" spans="1:4" ht="24.75" customHeight="1" thickBot="1" x14ac:dyDescent="0.25">
      <c r="A65" s="212"/>
      <c r="B65" s="213" t="s">
        <v>123</v>
      </c>
      <c r="C65" s="196" t="str">
        <f>Indicators!C226</f>
        <v>C</v>
      </c>
      <c r="D65" s="214">
        <f>Indicators!D226</f>
        <v>65.104166666666657</v>
      </c>
    </row>
    <row r="66" spans="1:4" ht="12" customHeight="1" x14ac:dyDescent="0.2">
      <c r="A66" s="198" t="s">
        <v>124</v>
      </c>
      <c r="B66" s="199" t="s">
        <v>125</v>
      </c>
      <c r="C66" s="200" t="str">
        <f>Indicators!C227</f>
        <v>C</v>
      </c>
      <c r="D66" s="201">
        <f>Indicators!D227</f>
        <v>50</v>
      </c>
    </row>
    <row r="67" spans="1:4" ht="12" customHeight="1" x14ac:dyDescent="0.2">
      <c r="A67" s="202" t="s">
        <v>126</v>
      </c>
      <c r="B67" s="203" t="s">
        <v>127</v>
      </c>
      <c r="C67" s="204" t="str">
        <f>Indicators!C231</f>
        <v>C</v>
      </c>
      <c r="D67" s="205">
        <f>Indicators!D231</f>
        <v>58.333333333333336</v>
      </c>
    </row>
    <row r="68" spans="1:4" ht="12" customHeight="1" x14ac:dyDescent="0.2">
      <c r="A68" s="202" t="s">
        <v>128</v>
      </c>
      <c r="B68" s="203" t="s">
        <v>129</v>
      </c>
      <c r="C68" s="204" t="str">
        <f>Indicators!C235</f>
        <v>B</v>
      </c>
      <c r="D68" s="205">
        <f>Indicators!D235</f>
        <v>66.666666666666671</v>
      </c>
    </row>
    <row r="69" spans="1:4" ht="12" customHeight="1" x14ac:dyDescent="0.2">
      <c r="A69" s="202" t="s">
        <v>130</v>
      </c>
      <c r="B69" s="203" t="s">
        <v>131</v>
      </c>
      <c r="C69" s="204" t="str">
        <f>Indicators!C239</f>
        <v>E</v>
      </c>
      <c r="D69" s="205">
        <f>Indicators!D239</f>
        <v>25</v>
      </c>
    </row>
    <row r="70" spans="1:4" ht="12" customHeight="1" x14ac:dyDescent="0.2">
      <c r="A70" s="202" t="s">
        <v>132</v>
      </c>
      <c r="B70" s="203" t="s">
        <v>133</v>
      </c>
      <c r="C70" s="204" t="str">
        <f>Indicators!C242</f>
        <v>C</v>
      </c>
      <c r="D70" s="205">
        <f>Indicators!D242</f>
        <v>62.5</v>
      </c>
    </row>
    <row r="71" spans="1:4" ht="12" customHeight="1" x14ac:dyDescent="0.2">
      <c r="A71" s="202" t="s">
        <v>134</v>
      </c>
      <c r="B71" s="203" t="s">
        <v>135</v>
      </c>
      <c r="C71" s="204" t="str">
        <f>Indicators!C245</f>
        <v>C</v>
      </c>
      <c r="D71" s="205">
        <f>Indicators!D245</f>
        <v>62.5</v>
      </c>
    </row>
    <row r="72" spans="1:4" ht="12" customHeight="1" x14ac:dyDescent="0.2">
      <c r="A72" s="202" t="s">
        <v>136</v>
      </c>
      <c r="B72" s="203" t="s">
        <v>137</v>
      </c>
      <c r="C72" s="204" t="str">
        <f>Indicators!C248</f>
        <v>B</v>
      </c>
      <c r="D72" s="205">
        <f>Indicators!D248</f>
        <v>75</v>
      </c>
    </row>
    <row r="73" spans="1:4" ht="12" customHeight="1" x14ac:dyDescent="0.2">
      <c r="A73" s="202" t="s">
        <v>138</v>
      </c>
      <c r="B73" s="203" t="s">
        <v>139</v>
      </c>
      <c r="C73" s="204" t="str">
        <f>Indicators!C252</f>
        <v>C</v>
      </c>
      <c r="D73" s="205">
        <f>Indicators!D252</f>
        <v>50</v>
      </c>
    </row>
    <row r="74" spans="1:4" ht="12" customHeight="1" x14ac:dyDescent="0.2">
      <c r="A74" s="202" t="s">
        <v>140</v>
      </c>
      <c r="B74" s="203" t="s">
        <v>141</v>
      </c>
      <c r="C74" s="204" t="str">
        <f>Indicators!C255</f>
        <v>C</v>
      </c>
      <c r="D74" s="205">
        <f>Indicators!D255</f>
        <v>50</v>
      </c>
    </row>
    <row r="75" spans="1:4" ht="12" customHeight="1" x14ac:dyDescent="0.2">
      <c r="A75" s="202" t="s">
        <v>142</v>
      </c>
      <c r="B75" s="203" t="s">
        <v>143</v>
      </c>
      <c r="C75" s="204" t="str">
        <f>Indicators!C260</f>
        <v>B</v>
      </c>
      <c r="D75" s="205">
        <f>Indicators!D260</f>
        <v>81.25</v>
      </c>
    </row>
    <row r="76" spans="1:4" ht="12" customHeight="1" x14ac:dyDescent="0.2">
      <c r="A76" s="202" t="s">
        <v>144</v>
      </c>
      <c r="B76" s="203" t="s">
        <v>145</v>
      </c>
      <c r="C76" s="204" t="str">
        <f>Indicators!C265</f>
        <v>B</v>
      </c>
      <c r="D76" s="205">
        <f>Indicators!D265</f>
        <v>81.25</v>
      </c>
    </row>
    <row r="77" spans="1:4" ht="12" customHeight="1" x14ac:dyDescent="0.2">
      <c r="A77" s="202" t="s">
        <v>146</v>
      </c>
      <c r="B77" s="203" t="s">
        <v>147</v>
      </c>
      <c r="C77" s="204" t="str">
        <f>Indicators!C270</f>
        <v>A</v>
      </c>
      <c r="D77" s="205">
        <f>Indicators!D270</f>
        <v>100</v>
      </c>
    </row>
    <row r="78" spans="1:4" ht="12" customHeight="1" x14ac:dyDescent="0.2">
      <c r="A78" s="202" t="s">
        <v>148</v>
      </c>
      <c r="B78" s="203" t="s">
        <v>149</v>
      </c>
      <c r="C78" s="204" t="str">
        <f>Indicators!C274</f>
        <v>A</v>
      </c>
      <c r="D78" s="205">
        <f>Indicators!D274</f>
        <v>91.666666666666671</v>
      </c>
    </row>
    <row r="79" spans="1:4" ht="12" customHeight="1" x14ac:dyDescent="0.2">
      <c r="A79" s="202" t="s">
        <v>150</v>
      </c>
      <c r="B79" s="203" t="s">
        <v>151</v>
      </c>
      <c r="C79" s="204" t="str">
        <f>Indicators!C278</f>
        <v>C</v>
      </c>
      <c r="D79" s="205">
        <f>Indicators!D278</f>
        <v>62.5</v>
      </c>
    </row>
    <row r="80" spans="1:4" ht="12" customHeight="1" x14ac:dyDescent="0.2">
      <c r="A80" s="202" t="s">
        <v>152</v>
      </c>
      <c r="B80" s="203" t="s">
        <v>153</v>
      </c>
      <c r="C80" s="204" t="str">
        <f>Indicators!C281</f>
        <v/>
      </c>
      <c r="D80" s="205" t="str">
        <f>Indicators!D281</f>
        <v>NA</v>
      </c>
    </row>
    <row r="81" spans="1:4" ht="12" customHeight="1" x14ac:dyDescent="0.2">
      <c r="A81" s="202" t="s">
        <v>154</v>
      </c>
      <c r="B81" s="203" t="s">
        <v>155</v>
      </c>
      <c r="C81" s="204" t="str">
        <f>Indicators!C286</f>
        <v/>
      </c>
      <c r="D81" s="205" t="str">
        <f>Indicators!D286</f>
        <v>NA</v>
      </c>
    </row>
    <row r="82" spans="1:4" ht="12" customHeight="1" x14ac:dyDescent="0.2">
      <c r="A82" s="202" t="s">
        <v>156</v>
      </c>
      <c r="B82" s="203" t="s">
        <v>157</v>
      </c>
      <c r="C82" s="204" t="str">
        <f>Indicators!C288</f>
        <v>A</v>
      </c>
      <c r="D82" s="205">
        <f>Indicators!D288</f>
        <v>100</v>
      </c>
    </row>
    <row r="83" spans="1:4" ht="12" customHeight="1" x14ac:dyDescent="0.2">
      <c r="A83" s="202" t="s">
        <v>158</v>
      </c>
      <c r="B83" s="203" t="s">
        <v>159</v>
      </c>
      <c r="C83" s="204" t="str">
        <f>Indicators!C291</f>
        <v>E</v>
      </c>
      <c r="D83" s="205">
        <f>Indicators!D291</f>
        <v>25</v>
      </c>
    </row>
    <row r="84" spans="1:4" ht="12" customHeight="1" x14ac:dyDescent="0.2">
      <c r="A84" s="202" t="s">
        <v>160</v>
      </c>
      <c r="B84" s="203" t="s">
        <v>161</v>
      </c>
      <c r="C84" s="218" t="str">
        <f>Indicators!C293</f>
        <v/>
      </c>
      <c r="D84" s="219" t="str">
        <f>Indicators!D293</f>
        <v>NS</v>
      </c>
    </row>
    <row r="97" spans="2:2" x14ac:dyDescent="0.2">
      <c r="B97" s="123"/>
    </row>
    <row r="98" spans="2:2" x14ac:dyDescent="0.2">
      <c r="B98" s="123"/>
    </row>
    <row r="99" spans="2:2" x14ac:dyDescent="0.2">
      <c r="B99" s="123"/>
    </row>
    <row r="100" spans="2:2" x14ac:dyDescent="0.2">
      <c r="B100" s="123"/>
    </row>
    <row r="101" spans="2:2" x14ac:dyDescent="0.2">
      <c r="B101" s="123"/>
    </row>
    <row r="102" spans="2:2" x14ac:dyDescent="0.2">
      <c r="B102" s="123"/>
    </row>
    <row r="103" spans="2:2" x14ac:dyDescent="0.2">
      <c r="B103" s="123"/>
    </row>
    <row r="104" spans="2:2" x14ac:dyDescent="0.2">
      <c r="B104" s="123"/>
    </row>
    <row r="105" spans="2:2" x14ac:dyDescent="0.2">
      <c r="B105" s="123"/>
    </row>
    <row r="106" spans="2:2" x14ac:dyDescent="0.2">
      <c r="B106" s="123"/>
    </row>
    <row r="107" spans="2:2" x14ac:dyDescent="0.2">
      <c r="B107" s="123"/>
    </row>
    <row r="108" spans="2:2" x14ac:dyDescent="0.2">
      <c r="B108" s="123"/>
    </row>
    <row r="109" spans="2:2" x14ac:dyDescent="0.2">
      <c r="B109" s="123"/>
    </row>
    <row r="110" spans="2:2" x14ac:dyDescent="0.2">
      <c r="B110" s="123"/>
    </row>
    <row r="111" spans="2:2" x14ac:dyDescent="0.2">
      <c r="B111" s="123"/>
    </row>
    <row r="112" spans="2:2" x14ac:dyDescent="0.2">
      <c r="B112" s="123"/>
    </row>
    <row r="113" spans="2:2" x14ac:dyDescent="0.2">
      <c r="B113" s="123"/>
    </row>
    <row r="114" spans="2:2" x14ac:dyDescent="0.2">
      <c r="B114" s="123"/>
    </row>
    <row r="115" spans="2:2" x14ac:dyDescent="0.2">
      <c r="B115" s="123"/>
    </row>
    <row r="116" spans="2:2" x14ac:dyDescent="0.2">
      <c r="B116" s="123"/>
    </row>
    <row r="117" spans="2:2" x14ac:dyDescent="0.2">
      <c r="B117" s="123"/>
    </row>
    <row r="118" spans="2:2" x14ac:dyDescent="0.2">
      <c r="B118" s="123"/>
    </row>
    <row r="119" spans="2:2" x14ac:dyDescent="0.2">
      <c r="B119" s="123"/>
    </row>
    <row r="120" spans="2:2" x14ac:dyDescent="0.2">
      <c r="B120" s="123"/>
    </row>
    <row r="121" spans="2:2" x14ac:dyDescent="0.2">
      <c r="B121" s="123"/>
    </row>
    <row r="122" spans="2:2" x14ac:dyDescent="0.2">
      <c r="B122" s="123"/>
    </row>
    <row r="123" spans="2:2" x14ac:dyDescent="0.2">
      <c r="B123" s="123"/>
    </row>
    <row r="124" spans="2:2" x14ac:dyDescent="0.2">
      <c r="B124" s="123"/>
    </row>
    <row r="125" spans="2:2" x14ac:dyDescent="0.2">
      <c r="B125" s="123"/>
    </row>
    <row r="126" spans="2:2" x14ac:dyDescent="0.2">
      <c r="B126" s="123"/>
    </row>
    <row r="127" spans="2:2" x14ac:dyDescent="0.2">
      <c r="B127" s="123"/>
    </row>
    <row r="128" spans="2:2" x14ac:dyDescent="0.2">
      <c r="B128" s="123"/>
    </row>
    <row r="129" spans="2:2" x14ac:dyDescent="0.2">
      <c r="B129" s="123"/>
    </row>
    <row r="130" spans="2:2" x14ac:dyDescent="0.2">
      <c r="B130" s="123"/>
    </row>
    <row r="131" spans="2:2" x14ac:dyDescent="0.2">
      <c r="B131" s="123"/>
    </row>
    <row r="132" spans="2:2" x14ac:dyDescent="0.2">
      <c r="B132" s="123"/>
    </row>
    <row r="133" spans="2:2" x14ac:dyDescent="0.2">
      <c r="B133" s="123"/>
    </row>
    <row r="134" spans="2:2" x14ac:dyDescent="0.2">
      <c r="B134" s="123"/>
    </row>
    <row r="135" spans="2:2" x14ac:dyDescent="0.2">
      <c r="B135" s="123"/>
    </row>
    <row r="136" spans="2:2" x14ac:dyDescent="0.2">
      <c r="B136" s="123"/>
    </row>
    <row r="137" spans="2:2" x14ac:dyDescent="0.2">
      <c r="B137" s="123"/>
    </row>
    <row r="138" spans="2:2" x14ac:dyDescent="0.2">
      <c r="B138" s="123"/>
    </row>
    <row r="139" spans="2:2" x14ac:dyDescent="0.2">
      <c r="B139" s="123"/>
    </row>
    <row r="140" spans="2:2" x14ac:dyDescent="0.2">
      <c r="B140" s="123"/>
    </row>
    <row r="141" spans="2:2" x14ac:dyDescent="0.2">
      <c r="B141" s="123"/>
    </row>
    <row r="142" spans="2:2" x14ac:dyDescent="0.2">
      <c r="B142" s="123"/>
    </row>
    <row r="143" spans="2:2" x14ac:dyDescent="0.2">
      <c r="B143" s="123"/>
    </row>
    <row r="144" spans="2:2" x14ac:dyDescent="0.2">
      <c r="B144" s="123"/>
    </row>
    <row r="145" spans="2:2" x14ac:dyDescent="0.2">
      <c r="B145" s="123"/>
    </row>
    <row r="146" spans="2:2" x14ac:dyDescent="0.2">
      <c r="B146" s="123"/>
    </row>
    <row r="147" spans="2:2" x14ac:dyDescent="0.2">
      <c r="B147" s="123"/>
    </row>
    <row r="148" spans="2:2" x14ac:dyDescent="0.2">
      <c r="B148" s="123"/>
    </row>
    <row r="149" spans="2:2" x14ac:dyDescent="0.2">
      <c r="B149" s="123"/>
    </row>
    <row r="150" spans="2:2" x14ac:dyDescent="0.2">
      <c r="B150" s="123"/>
    </row>
    <row r="151" spans="2:2" x14ac:dyDescent="0.2">
      <c r="B151" s="123"/>
    </row>
    <row r="152" spans="2:2" x14ac:dyDescent="0.2">
      <c r="B152" s="123"/>
    </row>
    <row r="153" spans="2:2" x14ac:dyDescent="0.2">
      <c r="B153" s="123"/>
    </row>
    <row r="154" spans="2:2" x14ac:dyDescent="0.2">
      <c r="B154" s="123"/>
    </row>
    <row r="155" spans="2:2" x14ac:dyDescent="0.2">
      <c r="B155" s="123"/>
    </row>
    <row r="156" spans="2:2" x14ac:dyDescent="0.2">
      <c r="B156" s="123"/>
    </row>
    <row r="157" spans="2:2" x14ac:dyDescent="0.2">
      <c r="B157" s="123"/>
    </row>
    <row r="158" spans="2:2" x14ac:dyDescent="0.2">
      <c r="B158" s="123"/>
    </row>
    <row r="159" spans="2:2" x14ac:dyDescent="0.2">
      <c r="B159" s="123"/>
    </row>
    <row r="160" spans="2:2" x14ac:dyDescent="0.2">
      <c r="B160" s="123"/>
    </row>
    <row r="161" spans="2:2" x14ac:dyDescent="0.2">
      <c r="B161" s="123"/>
    </row>
    <row r="162" spans="2:2" x14ac:dyDescent="0.2">
      <c r="B162" s="123"/>
    </row>
    <row r="163" spans="2:2" x14ac:dyDescent="0.2">
      <c r="B163" s="123"/>
    </row>
    <row r="164" spans="2:2" x14ac:dyDescent="0.2">
      <c r="B164" s="123"/>
    </row>
    <row r="165" spans="2:2" x14ac:dyDescent="0.2">
      <c r="B165" s="123"/>
    </row>
    <row r="166" spans="2:2" x14ac:dyDescent="0.2">
      <c r="B166" s="123"/>
    </row>
    <row r="167" spans="2:2" x14ac:dyDescent="0.2">
      <c r="B167" s="123"/>
    </row>
    <row r="168" spans="2:2" x14ac:dyDescent="0.2">
      <c r="B168" s="123"/>
    </row>
    <row r="169" spans="2:2" x14ac:dyDescent="0.2">
      <c r="B169" s="123"/>
    </row>
    <row r="170" spans="2:2" x14ac:dyDescent="0.2">
      <c r="B170" s="123"/>
    </row>
    <row r="171" spans="2:2" x14ac:dyDescent="0.2">
      <c r="B171" s="123"/>
    </row>
    <row r="172" spans="2:2" x14ac:dyDescent="0.2">
      <c r="B172" s="123"/>
    </row>
    <row r="173" spans="2:2" x14ac:dyDescent="0.2">
      <c r="B173" s="123"/>
    </row>
    <row r="174" spans="2:2" x14ac:dyDescent="0.2">
      <c r="B174" s="123"/>
    </row>
    <row r="175" spans="2:2" x14ac:dyDescent="0.2">
      <c r="B175" s="123"/>
    </row>
    <row r="176" spans="2:2" x14ac:dyDescent="0.2">
      <c r="B176" s="123"/>
    </row>
    <row r="177" spans="2:2" x14ac:dyDescent="0.2">
      <c r="B177" s="123"/>
    </row>
    <row r="178" spans="2:2" x14ac:dyDescent="0.2">
      <c r="B178" s="123"/>
    </row>
    <row r="179" spans="2:2" x14ac:dyDescent="0.2">
      <c r="B179" s="123"/>
    </row>
    <row r="180" spans="2:2" x14ac:dyDescent="0.2">
      <c r="B180" s="123"/>
    </row>
    <row r="181" spans="2:2" x14ac:dyDescent="0.2">
      <c r="B181" s="123"/>
    </row>
    <row r="182" spans="2:2" x14ac:dyDescent="0.2">
      <c r="B182" s="123"/>
    </row>
    <row r="183" spans="2:2" x14ac:dyDescent="0.2">
      <c r="B183" s="123"/>
    </row>
    <row r="184" spans="2:2" x14ac:dyDescent="0.2">
      <c r="B184" s="123"/>
    </row>
    <row r="185" spans="2:2" x14ac:dyDescent="0.2">
      <c r="B185" s="123"/>
    </row>
    <row r="186" spans="2:2" x14ac:dyDescent="0.2">
      <c r="B186" s="123"/>
    </row>
    <row r="187" spans="2:2" x14ac:dyDescent="0.2">
      <c r="B187" s="123"/>
    </row>
    <row r="188" spans="2:2" x14ac:dyDescent="0.2">
      <c r="B188" s="123"/>
    </row>
    <row r="189" spans="2:2" x14ac:dyDescent="0.2">
      <c r="B189" s="123"/>
    </row>
    <row r="190" spans="2:2" x14ac:dyDescent="0.2">
      <c r="B190" s="123"/>
    </row>
    <row r="191" spans="2:2" x14ac:dyDescent="0.2">
      <c r="B191" s="123"/>
    </row>
    <row r="192" spans="2:2" x14ac:dyDescent="0.2">
      <c r="B192" s="123"/>
    </row>
    <row r="193" spans="2:2" x14ac:dyDescent="0.2">
      <c r="B193" s="123"/>
    </row>
    <row r="194" spans="2:2" x14ac:dyDescent="0.2">
      <c r="B194" s="123"/>
    </row>
    <row r="195" spans="2:2" x14ac:dyDescent="0.2">
      <c r="B195" s="123"/>
    </row>
    <row r="196" spans="2:2" x14ac:dyDescent="0.2">
      <c r="B196" s="123"/>
    </row>
    <row r="197" spans="2:2" x14ac:dyDescent="0.2">
      <c r="B197" s="123"/>
    </row>
    <row r="198" spans="2:2" x14ac:dyDescent="0.2">
      <c r="B198" s="123"/>
    </row>
    <row r="199" spans="2:2" x14ac:dyDescent="0.2">
      <c r="B199" s="123"/>
    </row>
    <row r="200" spans="2:2" x14ac:dyDescent="0.2">
      <c r="B200" s="123"/>
    </row>
    <row r="201" spans="2:2" x14ac:dyDescent="0.2">
      <c r="B201" s="123"/>
    </row>
    <row r="202" spans="2:2" x14ac:dyDescent="0.2">
      <c r="B202" s="123"/>
    </row>
    <row r="203" spans="2:2" x14ac:dyDescent="0.2">
      <c r="B203" s="123"/>
    </row>
    <row r="204" spans="2:2" x14ac:dyDescent="0.2">
      <c r="B204" s="123"/>
    </row>
    <row r="205" spans="2:2" x14ac:dyDescent="0.2">
      <c r="B205" s="123"/>
    </row>
    <row r="206" spans="2:2" x14ac:dyDescent="0.2">
      <c r="B206" s="123"/>
    </row>
    <row r="207" spans="2:2" x14ac:dyDescent="0.2">
      <c r="B207" s="123"/>
    </row>
    <row r="208" spans="2:2" x14ac:dyDescent="0.2">
      <c r="B208" s="123"/>
    </row>
    <row r="209" spans="2:2" x14ac:dyDescent="0.2">
      <c r="B209" s="123"/>
    </row>
    <row r="210" spans="2:2" x14ac:dyDescent="0.2">
      <c r="B210" s="123"/>
    </row>
    <row r="211" spans="2:2" x14ac:dyDescent="0.2">
      <c r="B211" s="123"/>
    </row>
    <row r="212" spans="2:2" x14ac:dyDescent="0.2">
      <c r="B212" s="123"/>
    </row>
    <row r="213" spans="2:2" x14ac:dyDescent="0.2">
      <c r="B213" s="123"/>
    </row>
    <row r="214" spans="2:2" x14ac:dyDescent="0.2">
      <c r="B214" s="123"/>
    </row>
    <row r="215" spans="2:2" x14ac:dyDescent="0.2">
      <c r="B215" s="123"/>
    </row>
    <row r="216" spans="2:2" x14ac:dyDescent="0.2">
      <c r="B216" s="123"/>
    </row>
    <row r="217" spans="2:2" x14ac:dyDescent="0.2">
      <c r="B217" s="123"/>
    </row>
    <row r="218" spans="2:2" x14ac:dyDescent="0.2">
      <c r="B218" s="123"/>
    </row>
    <row r="219" spans="2:2" x14ac:dyDescent="0.2">
      <c r="B219" s="123"/>
    </row>
    <row r="220" spans="2:2" x14ac:dyDescent="0.2">
      <c r="B220" s="123"/>
    </row>
    <row r="221" spans="2:2" x14ac:dyDescent="0.2">
      <c r="B221" s="123"/>
    </row>
    <row r="222" spans="2:2" x14ac:dyDescent="0.2">
      <c r="B222" s="123"/>
    </row>
    <row r="223" spans="2:2" x14ac:dyDescent="0.2">
      <c r="B223" s="123"/>
    </row>
    <row r="224" spans="2:2" x14ac:dyDescent="0.2">
      <c r="B224" s="123"/>
    </row>
    <row r="225" spans="2:2" x14ac:dyDescent="0.2">
      <c r="B225" s="123"/>
    </row>
    <row r="227" spans="2:2" x14ac:dyDescent="0.2">
      <c r="B227" s="123"/>
    </row>
    <row r="228" spans="2:2" x14ac:dyDescent="0.2">
      <c r="B228" s="123"/>
    </row>
    <row r="229" spans="2:2" x14ac:dyDescent="0.2">
      <c r="B229" s="123"/>
    </row>
    <row r="230" spans="2:2" x14ac:dyDescent="0.2">
      <c r="B230" s="123"/>
    </row>
    <row r="231" spans="2:2" x14ac:dyDescent="0.2">
      <c r="B231" s="123"/>
    </row>
    <row r="232" spans="2:2" x14ac:dyDescent="0.2">
      <c r="B232" s="123"/>
    </row>
    <row r="233" spans="2:2" x14ac:dyDescent="0.2">
      <c r="B233" s="123"/>
    </row>
    <row r="234" spans="2:2" x14ac:dyDescent="0.2">
      <c r="B234" s="123"/>
    </row>
    <row r="235" spans="2:2" x14ac:dyDescent="0.2">
      <c r="B235" s="123"/>
    </row>
    <row r="236" spans="2:2" x14ac:dyDescent="0.2">
      <c r="B236" s="123"/>
    </row>
    <row r="237" spans="2:2" x14ac:dyDescent="0.2">
      <c r="B237" s="123"/>
    </row>
    <row r="238" spans="2:2" x14ac:dyDescent="0.2">
      <c r="B238" s="123"/>
    </row>
    <row r="239" spans="2:2" x14ac:dyDescent="0.2">
      <c r="B239" s="123"/>
    </row>
    <row r="240" spans="2:2" x14ac:dyDescent="0.2">
      <c r="B240" s="123"/>
    </row>
    <row r="241" spans="2:2" x14ac:dyDescent="0.2">
      <c r="B241" s="123"/>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G2" sqref="G2"/>
    </sheetView>
  </sheetViews>
  <sheetFormatPr defaultColWidth="9.08203125" defaultRowHeight="17.5" x14ac:dyDescent="0.2"/>
  <cols>
    <col min="1" max="1" width="4.83203125" style="186" customWidth="1"/>
    <col min="2" max="2" width="52.5" style="187" customWidth="1"/>
    <col min="3" max="4" width="10.83203125" style="178" customWidth="1"/>
    <col min="5" max="5" width="9.08203125" style="123"/>
    <col min="6" max="6" width="3.33203125" style="123" customWidth="1"/>
    <col min="7" max="7" width="3.08203125" style="123" customWidth="1"/>
    <col min="8" max="8" width="4.33203125" style="123" customWidth="1"/>
    <col min="9" max="9" width="2.33203125" style="123" customWidth="1"/>
    <col min="10" max="10" width="4.33203125" style="123" customWidth="1"/>
    <col min="11" max="11" width="1.58203125" style="123" customWidth="1"/>
    <col min="12" max="12" width="4.33203125" style="123" customWidth="1"/>
    <col min="13" max="13" width="4.58203125" style="123" customWidth="1"/>
    <col min="14" max="14" width="10" style="123" customWidth="1"/>
    <col min="15" max="16384" width="9.08203125" style="123"/>
  </cols>
  <sheetData>
    <row r="1" spans="1:4" ht="60.75" customHeight="1" thickBot="1" x14ac:dyDescent="0.25">
      <c r="A1" s="120"/>
      <c r="B1" s="121"/>
      <c r="C1" s="122" t="s">
        <v>0</v>
      </c>
      <c r="D1" s="122" t="s">
        <v>1</v>
      </c>
    </row>
    <row r="2" spans="1:4" ht="23.25" customHeight="1" thickBot="1" x14ac:dyDescent="0.25">
      <c r="A2" s="124"/>
      <c r="B2" s="125" t="s">
        <v>2</v>
      </c>
      <c r="C2" s="126" t="str">
        <f>IF(D2&gt;=82.5,"A",IF(D2&gt;=66.5,"B",IF(D2&gt;=49.5,"C",IF(D2&gt;=32.5,"D",IF(D2&gt;=16.5,"E","F")))))</f>
        <v>D</v>
      </c>
      <c r="D2" s="127">
        <f>AVERAGE(D3,D100,D138,D206,D226)</f>
        <v>47.365975935828871</v>
      </c>
    </row>
    <row r="3" spans="1:4" ht="23.25" customHeight="1" x14ac:dyDescent="0.2">
      <c r="A3" s="128"/>
      <c r="B3" s="129" t="s">
        <v>3</v>
      </c>
      <c r="C3" s="126" t="str">
        <f>IF(D3&gt;=82.5,"A",IF(D3&gt;=66.5,"B",IF(D3&gt;=49.5,"C",IF(D3&gt;=32.5,"D",IF(D3&gt;=16.5,"E","F")))))</f>
        <v>D</v>
      </c>
      <c r="D3" s="127">
        <f>AVERAGE(D4,D8,D15,D20,D24,D27,D30,D33,D39,D43,D47,D50,D53,D57,D61,D66,D71,D77,D80,D84,D87,D91,D95)</f>
        <v>45.170454545454554</v>
      </c>
    </row>
    <row r="4" spans="1:4" ht="12" customHeight="1" x14ac:dyDescent="0.2">
      <c r="A4" s="124" t="s">
        <v>4</v>
      </c>
      <c r="B4" s="130" t="s">
        <v>5</v>
      </c>
      <c r="C4" s="131" t="str">
        <f>IF(AND(D4&lt;=100,D4&gt;=82.5),"A",IF(AND(D4&lt;82.5,D4&gt;=66.5),"B",IF(AND(D4&lt;66.5,D4&gt;=49.5),"C",IF(AND(D4&lt;49.5,D4&gt;=32.5),"D",IF(AND(D4&lt;32.5,D4&gt;=16.5),"E",IF(AND(D4&gt;=0,D4&lt;16.5),"F",""))))))</f>
        <v>B</v>
      </c>
      <c r="D4" s="132">
        <f>IF(ISERROR(AVERAGE(D5:D7)),D5,AVERAGE(D5:D7))</f>
        <v>66.666666666666671</v>
      </c>
    </row>
    <row r="5" spans="1:4" ht="12" customHeight="1" x14ac:dyDescent="0.2">
      <c r="A5" s="133" t="s">
        <v>162</v>
      </c>
      <c r="B5" s="134" t="s">
        <v>163</v>
      </c>
      <c r="C5" s="135"/>
      <c r="D5" s="136">
        <f>'Political Risk'!J2</f>
        <v>50</v>
      </c>
    </row>
    <row r="6" spans="1:4" ht="12" customHeight="1" x14ac:dyDescent="0.2">
      <c r="A6" s="137" t="s">
        <v>164</v>
      </c>
      <c r="B6" s="138" t="s">
        <v>165</v>
      </c>
      <c r="C6" s="139"/>
      <c r="D6" s="140">
        <f>'Political Risk'!J3</f>
        <v>50</v>
      </c>
    </row>
    <row r="7" spans="1:4" ht="12" customHeight="1" x14ac:dyDescent="0.2">
      <c r="A7" s="142" t="s">
        <v>166</v>
      </c>
      <c r="B7" s="143" t="s">
        <v>167</v>
      </c>
      <c r="C7" s="144"/>
      <c r="D7" s="145">
        <f>'Political Risk'!J4</f>
        <v>100</v>
      </c>
    </row>
    <row r="8" spans="1:4" ht="12" customHeight="1" x14ac:dyDescent="0.2">
      <c r="A8" s="124" t="s">
        <v>6</v>
      </c>
      <c r="B8" s="130" t="s">
        <v>7</v>
      </c>
      <c r="C8" s="131" t="str">
        <f>IF(AND(D8&lt;=100,D8&gt;=82.5),"A",IF(AND(D8&lt;82.5,D8&gt;=66.5),"B",IF(AND(D8&lt;66.5,D8&gt;=49.5),"C",IF(AND(D8&lt;49.5,D8&gt;=32.5),"D",IF(AND(D8&lt;32.5,D8&gt;=16.5),"E",IF(AND(D8&gt;=0,D8&lt;16.5),"F",""))))))</f>
        <v>E</v>
      </c>
      <c r="D8" s="132">
        <f>IF(ISERROR(AVERAGE(D9:D14)),D9,AVERAGE(D9:D14))</f>
        <v>25</v>
      </c>
    </row>
    <row r="9" spans="1:4" ht="12" customHeight="1" x14ac:dyDescent="0.2">
      <c r="A9" s="133" t="s">
        <v>168</v>
      </c>
      <c r="B9" s="134" t="s">
        <v>169</v>
      </c>
      <c r="C9" s="135"/>
      <c r="D9" s="136">
        <f>'Political Risk'!J6</f>
        <v>50</v>
      </c>
    </row>
    <row r="10" spans="1:4" ht="12" customHeight="1" x14ac:dyDescent="0.2">
      <c r="A10" s="137" t="s">
        <v>170</v>
      </c>
      <c r="B10" s="138" t="s">
        <v>171</v>
      </c>
      <c r="C10" s="139"/>
      <c r="D10" s="140">
        <f>'Political Risk'!J7</f>
        <v>50</v>
      </c>
    </row>
    <row r="11" spans="1:4" ht="12" customHeight="1" x14ac:dyDescent="0.2">
      <c r="A11" s="137" t="s">
        <v>172</v>
      </c>
      <c r="B11" s="138" t="s">
        <v>173</v>
      </c>
      <c r="C11" s="139"/>
      <c r="D11" s="140">
        <f>'Political Risk'!J8</f>
        <v>0</v>
      </c>
    </row>
    <row r="12" spans="1:4" ht="12" customHeight="1" x14ac:dyDescent="0.2">
      <c r="A12" s="137" t="s">
        <v>174</v>
      </c>
      <c r="B12" s="138" t="s">
        <v>175</v>
      </c>
      <c r="C12" s="139"/>
      <c r="D12" s="140">
        <f>'Political Risk'!J9</f>
        <v>25</v>
      </c>
    </row>
    <row r="13" spans="1:4" ht="12" customHeight="1" x14ac:dyDescent="0.2">
      <c r="A13" s="137" t="s">
        <v>176</v>
      </c>
      <c r="B13" s="138" t="s">
        <v>177</v>
      </c>
      <c r="C13" s="139"/>
      <c r="D13" s="140">
        <f>'Political Risk'!J10</f>
        <v>0</v>
      </c>
    </row>
    <row r="14" spans="1:4" ht="12" customHeight="1" x14ac:dyDescent="0.2">
      <c r="A14" s="142" t="s">
        <v>178</v>
      </c>
      <c r="B14" s="143" t="s">
        <v>179</v>
      </c>
      <c r="C14" s="144"/>
      <c r="D14" s="145" t="str">
        <f>'Political Risk'!J11</f>
        <v>NA</v>
      </c>
    </row>
    <row r="15" spans="1:4" ht="12" customHeight="1" x14ac:dyDescent="0.2">
      <c r="A15" s="124" t="s">
        <v>8</v>
      </c>
      <c r="B15" s="130" t="s">
        <v>9</v>
      </c>
      <c r="C15" s="131" t="str">
        <f>IF(AND(D15&lt;=100,D15&gt;=82.5),"A",IF(AND(D15&lt;82.5,D15&gt;=66.5),"B",IF(AND(D15&lt;66.5,D15&gt;=49.5),"C",IF(AND(D15&lt;49.5,D15&gt;=32.5),"D",IF(AND(D15&lt;32.5,D15&gt;=16.5),"E",IF(AND(D15&gt;=0,D15&lt;16.5),"F",""))))))</f>
        <v>C</v>
      </c>
      <c r="D15" s="132">
        <f>IF(ISERROR(AVERAGE(D16:D19)),D16,AVERAGE(D16:D19))</f>
        <v>50</v>
      </c>
    </row>
    <row r="16" spans="1:4" ht="12" customHeight="1" x14ac:dyDescent="0.2">
      <c r="A16" s="133" t="s">
        <v>180</v>
      </c>
      <c r="B16" s="134" t="s">
        <v>181</v>
      </c>
      <c r="C16" s="135"/>
      <c r="D16" s="136">
        <f>'Political Risk'!J13</f>
        <v>50</v>
      </c>
    </row>
    <row r="17" spans="1:4" ht="12" customHeight="1" x14ac:dyDescent="0.2">
      <c r="A17" s="137" t="s">
        <v>182</v>
      </c>
      <c r="B17" s="138" t="s">
        <v>183</v>
      </c>
      <c r="C17" s="139"/>
      <c r="D17" s="140">
        <f>'Political Risk'!J14</f>
        <v>75</v>
      </c>
    </row>
    <row r="18" spans="1:4" ht="12" customHeight="1" x14ac:dyDescent="0.2">
      <c r="A18" s="137" t="s">
        <v>184</v>
      </c>
      <c r="B18" s="138" t="s">
        <v>185</v>
      </c>
      <c r="C18" s="139"/>
      <c r="D18" s="140">
        <f>'Political Risk'!J15</f>
        <v>50</v>
      </c>
    </row>
    <row r="19" spans="1:4" ht="12" customHeight="1" x14ac:dyDescent="0.2">
      <c r="A19" s="142" t="s">
        <v>186</v>
      </c>
      <c r="B19" s="143" t="s">
        <v>187</v>
      </c>
      <c r="C19" s="144"/>
      <c r="D19" s="145">
        <f>'Political Risk'!J16</f>
        <v>25</v>
      </c>
    </row>
    <row r="20" spans="1:4" ht="12" customHeight="1" x14ac:dyDescent="0.2">
      <c r="A20" s="124" t="s">
        <v>10</v>
      </c>
      <c r="B20" s="130" t="s">
        <v>11</v>
      </c>
      <c r="C20" s="131" t="str">
        <f>IF(AND(D20&lt;=100,D20&gt;=82.5),"A",IF(AND(D20&lt;82.5,D20&gt;=66.5),"B",IF(AND(D20&lt;66.5,D20&gt;=49.5),"C",IF(AND(D20&lt;49.5,D20&gt;=32.5),"D",IF(AND(D20&lt;32.5,D20&gt;=16.5),"E",IF(AND(D20&gt;=0,D20&lt;16.5),"F",""))))))</f>
        <v>E</v>
      </c>
      <c r="D20" s="132">
        <f>IF(ISERROR(AVERAGE(D21:D23)),D21,AVERAGE(D21:D23))</f>
        <v>25</v>
      </c>
    </row>
    <row r="21" spans="1:4" ht="12" customHeight="1" x14ac:dyDescent="0.2">
      <c r="A21" s="133" t="s">
        <v>188</v>
      </c>
      <c r="B21" s="134" t="s">
        <v>189</v>
      </c>
      <c r="C21" s="135"/>
      <c r="D21" s="136">
        <f>'Political Risk'!J18</f>
        <v>0</v>
      </c>
    </row>
    <row r="22" spans="1:4" ht="12" customHeight="1" x14ac:dyDescent="0.2">
      <c r="A22" s="137" t="s">
        <v>190</v>
      </c>
      <c r="B22" s="138" t="s">
        <v>191</v>
      </c>
      <c r="C22" s="139"/>
      <c r="D22" s="140">
        <f>'Political Risk'!J19</f>
        <v>75</v>
      </c>
    </row>
    <row r="23" spans="1:4" ht="12" customHeight="1" x14ac:dyDescent="0.2">
      <c r="A23" s="142" t="s">
        <v>192</v>
      </c>
      <c r="B23" s="143" t="s">
        <v>193</v>
      </c>
      <c r="C23" s="144"/>
      <c r="D23" s="145">
        <f>'Political Risk'!J20</f>
        <v>0</v>
      </c>
    </row>
    <row r="24" spans="1:4" ht="12" customHeight="1" x14ac:dyDescent="0.2">
      <c r="A24" s="124" t="s">
        <v>12</v>
      </c>
      <c r="B24" s="130" t="s">
        <v>13</v>
      </c>
      <c r="C24" s="131" t="str">
        <f>IF(AND(D24&lt;=100,D24&gt;=82.5),"A",IF(AND(D24&lt;82.5,D24&gt;=66.5),"B",IF(AND(D24&lt;66.5,D24&gt;=49.5),"C",IF(AND(D24&lt;49.5,D24&gt;=32.5),"D",IF(AND(D24&lt;32.5,D24&gt;=16.5),"E",IF(AND(D24&gt;=0,D24&lt;16.5),"F",""))))))</f>
        <v>A</v>
      </c>
      <c r="D24" s="132">
        <f>IF(ISERROR(AVERAGE(D25:D26)),D25,AVERAGE(D25:D26))</f>
        <v>87.5</v>
      </c>
    </row>
    <row r="25" spans="1:4" ht="12" customHeight="1" x14ac:dyDescent="0.2">
      <c r="A25" s="133" t="s">
        <v>194</v>
      </c>
      <c r="B25" s="134" t="s">
        <v>195</v>
      </c>
      <c r="C25" s="135"/>
      <c r="D25" s="136">
        <f>'Political Risk'!J22</f>
        <v>100</v>
      </c>
    </row>
    <row r="26" spans="1:4" ht="12" customHeight="1" thickBot="1" x14ac:dyDescent="0.25">
      <c r="A26" s="142" t="s">
        <v>196</v>
      </c>
      <c r="B26" s="143" t="s">
        <v>197</v>
      </c>
      <c r="C26" s="144"/>
      <c r="D26" s="145">
        <f>'Political Risk'!J23</f>
        <v>75</v>
      </c>
    </row>
    <row r="27" spans="1:4" ht="12" customHeight="1" thickBot="1" x14ac:dyDescent="0.25">
      <c r="A27" s="124" t="s">
        <v>14</v>
      </c>
      <c r="B27" s="130" t="s">
        <v>15</v>
      </c>
      <c r="C27" s="131" t="str">
        <f>IF(AND(D27&lt;=100,D27&gt;=82.5),"A",IF(AND(D27&lt;82.5,D27&gt;=66.5),"B",IF(AND(D27&lt;66.5,D27&gt;=49.5),"C",IF(AND(D27&lt;49.5,D27&gt;=32.5),"D",IF(AND(D27&lt;32.5,D27&gt;=16.5),"E",IF(AND(D27&gt;=0,D27&lt;16.5),"F",""))))))</f>
        <v>B</v>
      </c>
      <c r="D27" s="132">
        <f>IF(ISERROR(AVERAGE(D28:D29)),D28,AVERAGE(D28:D29))</f>
        <v>75</v>
      </c>
    </row>
    <row r="28" spans="1:4" ht="12" customHeight="1" x14ac:dyDescent="0.2">
      <c r="A28" s="133" t="s">
        <v>198</v>
      </c>
      <c r="B28" s="134" t="s">
        <v>199</v>
      </c>
      <c r="C28" s="135"/>
      <c r="D28" s="136">
        <f>'Political Risk'!J25</f>
        <v>100</v>
      </c>
    </row>
    <row r="29" spans="1:4" ht="12" customHeight="1" thickBot="1" x14ac:dyDescent="0.25">
      <c r="A29" s="142" t="s">
        <v>200</v>
      </c>
      <c r="B29" s="143" t="s">
        <v>201</v>
      </c>
      <c r="C29" s="144"/>
      <c r="D29" s="145">
        <f>'Political Risk'!J26</f>
        <v>50</v>
      </c>
    </row>
    <row r="30" spans="1:4" ht="12" customHeight="1" thickBot="1" x14ac:dyDescent="0.25">
      <c r="A30" s="124" t="s">
        <v>16</v>
      </c>
      <c r="B30" s="130" t="s">
        <v>17</v>
      </c>
      <c r="C30" s="131" t="str">
        <f>IF(AND(D30&lt;=100,D30&gt;=82.5),"A",IF(AND(D30&lt;82.5,D30&gt;=66.5),"B",IF(AND(D30&lt;66.5,D30&gt;=49.5),"C",IF(AND(D30&lt;49.5,D30&gt;=32.5),"D",IF(AND(D30&lt;32.5,D30&gt;=16.5),"E",IF(AND(D30&gt;=0,D30&lt;16.5),"F",""))))))</f>
        <v>B</v>
      </c>
      <c r="D30" s="132">
        <f>IF(ISERROR(AVERAGE(D31:D32)),D31,AVERAGE(D31:D32))</f>
        <v>75</v>
      </c>
    </row>
    <row r="31" spans="1:4" ht="12" customHeight="1" x14ac:dyDescent="0.2">
      <c r="A31" s="133" t="s">
        <v>202</v>
      </c>
      <c r="B31" s="134" t="s">
        <v>203</v>
      </c>
      <c r="C31" s="135"/>
      <c r="D31" s="136">
        <f>'Political Risk'!J28</f>
        <v>100</v>
      </c>
    </row>
    <row r="32" spans="1:4" ht="12" customHeight="1" thickBot="1" x14ac:dyDescent="0.25">
      <c r="A32" s="142" t="s">
        <v>204</v>
      </c>
      <c r="B32" s="143" t="s">
        <v>205</v>
      </c>
      <c r="C32" s="146"/>
      <c r="D32" s="145">
        <f>'Political Risk'!J29</f>
        <v>50</v>
      </c>
    </row>
    <row r="33" spans="1:4" ht="12" customHeight="1" thickBot="1" x14ac:dyDescent="0.25">
      <c r="A33" s="124" t="s">
        <v>18</v>
      </c>
      <c r="B33" s="130" t="s">
        <v>19</v>
      </c>
      <c r="C33" s="131" t="str">
        <f>IF(AND(D33&lt;=100,D33&gt;=82.5),"A",IF(AND(D33&lt;82.5,D33&gt;=66.5),"B",IF(AND(D33&lt;66.5,D33&gt;=49.5),"C",IF(AND(D33&lt;49.5,D33&gt;=32.5),"D",IF(AND(D33&lt;32.5,D33&gt;=16.5),"E",IF(AND(D33&gt;=0,D33&lt;16.5),"F",""))))))</f>
        <v>F</v>
      </c>
      <c r="D33" s="132">
        <f>IF(ISERROR(AVERAGE(D34:D38)),D34,AVERAGE(D34:D38))</f>
        <v>0</v>
      </c>
    </row>
    <row r="34" spans="1:4" ht="12" customHeight="1" x14ac:dyDescent="0.2">
      <c r="A34" s="133" t="s">
        <v>206</v>
      </c>
      <c r="B34" s="134" t="s">
        <v>207</v>
      </c>
      <c r="C34" s="135"/>
      <c r="D34" s="136">
        <f>'Political Risk'!J31</f>
        <v>0</v>
      </c>
    </row>
    <row r="35" spans="1:4" ht="12" customHeight="1" x14ac:dyDescent="0.2">
      <c r="A35" s="137" t="s">
        <v>208</v>
      </c>
      <c r="B35" s="138" t="s">
        <v>209</v>
      </c>
      <c r="C35" s="139"/>
      <c r="D35" s="140" t="str">
        <f>'Political Risk'!J32</f>
        <v>NA</v>
      </c>
    </row>
    <row r="36" spans="1:4" ht="12" customHeight="1" thickBot="1" x14ac:dyDescent="0.25">
      <c r="A36" s="142" t="s">
        <v>210</v>
      </c>
      <c r="B36" s="143" t="s">
        <v>165</v>
      </c>
      <c r="C36" s="144"/>
      <c r="D36" s="145" t="str">
        <f>'Political Risk'!J33</f>
        <v>NA</v>
      </c>
    </row>
    <row r="37" spans="1:4" ht="12" customHeight="1" thickBot="1" x14ac:dyDescent="0.25">
      <c r="A37" s="124" t="s">
        <v>20</v>
      </c>
      <c r="B37" s="147" t="s">
        <v>21</v>
      </c>
      <c r="C37" s="131" t="str">
        <f>IF(AND(D37&lt;=100,D37&gt;=82.5),"A",IF(AND(D37&lt;82.5,D37&gt;=66.5),"B",IF(AND(D37&lt;66.5,D37&gt;=49.5),"C",IF(AND(D37&lt;49.5,D37&gt;=32.5),"D",IF(AND(D37&lt;32.5,D37&gt;=16.5),"E",IF(AND(D37&gt;=0,D37&lt;16.5),"F",""))))))</f>
        <v/>
      </c>
      <c r="D37" s="132" t="str">
        <f>IF(ISERROR(AVERAGE(D38)),D38,AVERAGE(D38))</f>
        <v>NS</v>
      </c>
    </row>
    <row r="38" spans="1:4" ht="12" customHeight="1" thickBot="1" x14ac:dyDescent="0.25">
      <c r="A38" s="148">
        <v>9</v>
      </c>
      <c r="B38" s="149" t="s">
        <v>21</v>
      </c>
      <c r="C38" s="150"/>
      <c r="D38" s="151" t="str">
        <f>'Political Risk'!J35</f>
        <v>NS</v>
      </c>
    </row>
    <row r="39" spans="1:4" ht="12" customHeight="1" thickBot="1" x14ac:dyDescent="0.25">
      <c r="A39" s="124" t="s">
        <v>22</v>
      </c>
      <c r="B39" s="130" t="s">
        <v>23</v>
      </c>
      <c r="C39" s="131" t="str">
        <f>IF(AND(D39&lt;=100,D39&gt;=82.5),"A",IF(AND(D39&lt;82.5,D39&gt;=66.5),"B",IF(AND(D39&lt;66.5,D39&gt;=49.5),"C",IF(AND(D39&lt;49.5,D39&gt;=32.5),"D",IF(AND(D39&lt;32.5,D39&gt;=16.5),"E",IF(AND(D39&gt;=0,D39&lt;16.5),"F",""))))))</f>
        <v>F</v>
      </c>
      <c r="D39" s="132">
        <f>IF(ISERROR(AVERAGE(D40:D42)),D40,AVERAGE(D40:D42))</f>
        <v>0</v>
      </c>
    </row>
    <row r="40" spans="1:4" ht="12" customHeight="1" x14ac:dyDescent="0.2">
      <c r="A40" s="133" t="s">
        <v>211</v>
      </c>
      <c r="B40" s="134" t="s">
        <v>212</v>
      </c>
      <c r="C40" s="135"/>
      <c r="D40" s="136">
        <f>'Political Risk'!J37</f>
        <v>0</v>
      </c>
    </row>
    <row r="41" spans="1:4" ht="12" customHeight="1" x14ac:dyDescent="0.2">
      <c r="A41" s="137" t="s">
        <v>213</v>
      </c>
      <c r="B41" s="138" t="s">
        <v>214</v>
      </c>
      <c r="C41" s="139"/>
      <c r="D41" s="140" t="str">
        <f>'Political Risk'!J38</f>
        <v>NA</v>
      </c>
    </row>
    <row r="42" spans="1:4" ht="12" customHeight="1" thickBot="1" x14ac:dyDescent="0.25">
      <c r="A42" s="142" t="s">
        <v>215</v>
      </c>
      <c r="B42" s="143" t="s">
        <v>216</v>
      </c>
      <c r="C42" s="144"/>
      <c r="D42" s="145" t="str">
        <f>'Political Risk'!J39</f>
        <v>NA</v>
      </c>
    </row>
    <row r="43" spans="1:4" ht="12" customHeight="1" thickBot="1" x14ac:dyDescent="0.25">
      <c r="A43" s="124" t="s">
        <v>24</v>
      </c>
      <c r="B43" s="130" t="s">
        <v>25</v>
      </c>
      <c r="C43" s="131" t="str">
        <f>IF(AND(D43&lt;=100,D43&gt;=82.5),"A",IF(AND(D43&lt;82.5,D43&gt;=66.5),"B",IF(AND(D43&lt;66.5,D43&gt;=49.5),"C",IF(AND(D43&lt;49.5,D43&gt;=32.5),"D",IF(AND(D43&lt;32.5,D43&gt;=16.5),"E",IF(AND(D43&gt;=0,D43&lt;16.5),"F",""))))))</f>
        <v>E</v>
      </c>
      <c r="D43" s="132">
        <f>IF(ISERROR(AVERAGE(D44:D46)),D44,AVERAGE(D44:D46))</f>
        <v>25</v>
      </c>
    </row>
    <row r="44" spans="1:4" ht="12" customHeight="1" x14ac:dyDescent="0.2">
      <c r="A44" s="133" t="s">
        <v>217</v>
      </c>
      <c r="B44" s="134" t="s">
        <v>218</v>
      </c>
      <c r="C44" s="135"/>
      <c r="D44" s="136">
        <f>'Political Risk'!J41</f>
        <v>50</v>
      </c>
    </row>
    <row r="45" spans="1:4" ht="12" customHeight="1" x14ac:dyDescent="0.2">
      <c r="A45" s="137" t="s">
        <v>219</v>
      </c>
      <c r="B45" s="138" t="s">
        <v>187</v>
      </c>
      <c r="C45" s="139"/>
      <c r="D45" s="140">
        <f>'Political Risk'!J42</f>
        <v>25</v>
      </c>
    </row>
    <row r="46" spans="1:4" ht="12" customHeight="1" thickBot="1" x14ac:dyDescent="0.25">
      <c r="A46" s="142" t="s">
        <v>220</v>
      </c>
      <c r="B46" s="143" t="s">
        <v>221</v>
      </c>
      <c r="C46" s="144"/>
      <c r="D46" s="145">
        <f>'Political Risk'!J43</f>
        <v>0</v>
      </c>
    </row>
    <row r="47" spans="1:4" ht="12" customHeight="1" thickBot="1" x14ac:dyDescent="0.25">
      <c r="A47" s="124" t="s">
        <v>26</v>
      </c>
      <c r="B47" s="130" t="s">
        <v>27</v>
      </c>
      <c r="C47" s="131" t="str">
        <f>IF(AND(D47&lt;=100,D47&gt;=82.5),"A",IF(AND(D47&lt;82.5,D47&gt;=66.5),"B",IF(AND(D47&lt;66.5,D47&gt;=49.5),"C",IF(AND(D47&lt;49.5,D47&gt;=32.5),"D",IF(AND(D47&lt;32.5,D47&gt;=16.5),"E",IF(AND(D47&gt;=0,D47&lt;16.5),"F",""))))))</f>
        <v>C</v>
      </c>
      <c r="D47" s="132">
        <f>IF(ISERROR(AVERAGE(D48:D49)),D48,AVERAGE(D48:D49))</f>
        <v>62.5</v>
      </c>
    </row>
    <row r="48" spans="1:4" ht="12" customHeight="1" x14ac:dyDescent="0.2">
      <c r="A48" s="133" t="s">
        <v>222</v>
      </c>
      <c r="B48" s="134" t="s">
        <v>223</v>
      </c>
      <c r="C48" s="135"/>
      <c r="D48" s="136">
        <f>'Political Risk'!J45</f>
        <v>75</v>
      </c>
    </row>
    <row r="49" spans="1:4" ht="12" customHeight="1" thickBot="1" x14ac:dyDescent="0.25">
      <c r="A49" s="142" t="s">
        <v>224</v>
      </c>
      <c r="B49" s="143" t="s">
        <v>225</v>
      </c>
      <c r="C49" s="146"/>
      <c r="D49" s="145">
        <f>'Political Risk'!J46</f>
        <v>50</v>
      </c>
    </row>
    <row r="50" spans="1:4" ht="12" customHeight="1" thickBot="1" x14ac:dyDescent="0.25">
      <c r="A50" s="124" t="s">
        <v>28</v>
      </c>
      <c r="B50" s="130" t="s">
        <v>29</v>
      </c>
      <c r="C50" s="131" t="str">
        <f>IF(AND(D50&lt;=100,D50&gt;=82.5),"A",IF(AND(D50&lt;82.5,D50&gt;=66.5),"B",IF(AND(D50&lt;66.5,D50&gt;=49.5),"C",IF(AND(D50&lt;49.5,D50&gt;=32.5),"D",IF(AND(D50&lt;32.5,D50&gt;=16.5),"E",IF(AND(D50&gt;=0,D50&lt;16.5),"F",""))))))</f>
        <v>E</v>
      </c>
      <c r="D50" s="132">
        <f>IF(ISERROR(AVERAGE(D51:D52)),D51,AVERAGE(D51:D52))</f>
        <v>25</v>
      </c>
    </row>
    <row r="51" spans="1:4" ht="12" customHeight="1" x14ac:dyDescent="0.2">
      <c r="A51" s="133" t="s">
        <v>226</v>
      </c>
      <c r="B51" s="134" t="s">
        <v>163</v>
      </c>
      <c r="C51" s="135"/>
      <c r="D51" s="136">
        <f>'Political Risk'!J48</f>
        <v>50</v>
      </c>
    </row>
    <row r="52" spans="1:4" ht="12" customHeight="1" thickBot="1" x14ac:dyDescent="0.25">
      <c r="A52" s="142" t="s">
        <v>227</v>
      </c>
      <c r="B52" s="143" t="s">
        <v>228</v>
      </c>
      <c r="C52" s="144"/>
      <c r="D52" s="145">
        <f>'Political Risk'!J49</f>
        <v>0</v>
      </c>
    </row>
    <row r="53" spans="1:4" ht="12" customHeight="1" thickBot="1" x14ac:dyDescent="0.25">
      <c r="A53" s="124" t="s">
        <v>30</v>
      </c>
      <c r="B53" s="130" t="s">
        <v>31</v>
      </c>
      <c r="C53" s="131" t="str">
        <f>IF(AND(D53&lt;=100,D53&gt;=82.5),"A",IF(AND(D53&lt;82.5,D53&gt;=66.5),"B",IF(AND(D53&lt;66.5,D53&gt;=49.5),"C",IF(AND(D53&lt;49.5,D53&gt;=32.5),"D",IF(AND(D53&lt;32.5,D53&gt;=16.5),"E",IF(AND(D53&gt;=0,D53&lt;16.5),"F",""))))))</f>
        <v>C</v>
      </c>
      <c r="D53" s="132">
        <f>IF(ISERROR(AVERAGE(D54:D56)),D54,AVERAGE(D54:D56))</f>
        <v>58.333333333333336</v>
      </c>
    </row>
    <row r="54" spans="1:4" ht="12" customHeight="1" x14ac:dyDescent="0.2">
      <c r="A54" s="133" t="s">
        <v>229</v>
      </c>
      <c r="B54" s="134" t="s">
        <v>230</v>
      </c>
      <c r="C54" s="135"/>
      <c r="D54" s="136">
        <f>'Political Risk'!J51</f>
        <v>50</v>
      </c>
    </row>
    <row r="55" spans="1:4" ht="12" customHeight="1" x14ac:dyDescent="0.2">
      <c r="A55" s="137" t="s">
        <v>231</v>
      </c>
      <c r="B55" s="138" t="s">
        <v>223</v>
      </c>
      <c r="C55" s="139"/>
      <c r="D55" s="140">
        <f>'Political Risk'!J52</f>
        <v>100</v>
      </c>
    </row>
    <row r="56" spans="1:4" ht="12" customHeight="1" thickBot="1" x14ac:dyDescent="0.25">
      <c r="A56" s="142" t="s">
        <v>232</v>
      </c>
      <c r="B56" s="143" t="s">
        <v>233</v>
      </c>
      <c r="C56" s="144"/>
      <c r="D56" s="145">
        <f>'Political Risk'!J53</f>
        <v>25</v>
      </c>
    </row>
    <row r="57" spans="1:4" ht="12" customHeight="1" thickBot="1" x14ac:dyDescent="0.25">
      <c r="A57" s="124" t="s">
        <v>32</v>
      </c>
      <c r="B57" s="130" t="s">
        <v>33</v>
      </c>
      <c r="C57" s="131" t="str">
        <f>IF(AND(D57&lt;=100,D57&gt;=82.5),"A",IF(AND(D57&lt;82.5,D57&gt;=66.5),"B",IF(AND(D57&lt;66.5,D57&gt;=49.5),"C",IF(AND(D57&lt;49.5,D57&gt;=32.5),"D",IF(AND(D57&lt;32.5,D57&gt;=16.5),"E",IF(AND(D57&gt;=0,D57&lt;16.5),"F",""))))))</f>
        <v>C</v>
      </c>
      <c r="D57" s="132">
        <f>IF(ISERROR(AVERAGE(D58:D60)),D58,AVERAGE(D58:D60))</f>
        <v>50</v>
      </c>
    </row>
    <row r="58" spans="1:4" ht="12" customHeight="1" x14ac:dyDescent="0.2">
      <c r="A58" s="133" t="s">
        <v>234</v>
      </c>
      <c r="B58" s="134" t="s">
        <v>187</v>
      </c>
      <c r="C58" s="135"/>
      <c r="D58" s="136">
        <f>'Political Risk'!J55</f>
        <v>25</v>
      </c>
    </row>
    <row r="59" spans="1:4" ht="12" customHeight="1" x14ac:dyDescent="0.2">
      <c r="A59" s="137" t="s">
        <v>235</v>
      </c>
      <c r="B59" s="138" t="s">
        <v>236</v>
      </c>
      <c r="C59" s="139"/>
      <c r="D59" s="140">
        <f>'Political Risk'!J56</f>
        <v>75</v>
      </c>
    </row>
    <row r="60" spans="1:4" ht="12" customHeight="1" thickBot="1" x14ac:dyDescent="0.25">
      <c r="A60" s="142" t="s">
        <v>237</v>
      </c>
      <c r="B60" s="143" t="s">
        <v>238</v>
      </c>
      <c r="C60" s="144"/>
      <c r="D60" s="145">
        <f>'Political Risk'!J57</f>
        <v>50</v>
      </c>
    </row>
    <row r="61" spans="1:4" ht="12" customHeight="1" thickBot="1" x14ac:dyDescent="0.25">
      <c r="A61" s="124" t="s">
        <v>34</v>
      </c>
      <c r="B61" s="130" t="s">
        <v>35</v>
      </c>
      <c r="C61" s="131" t="str">
        <f>IF(AND(D61&lt;=100,D61&gt;=82.5),"A",IF(AND(D61&lt;82.5,D61&gt;=66.5),"B",IF(AND(D61&lt;66.5,D61&gt;=49.5),"C",IF(AND(D61&lt;49.5,D61&gt;=32.5),"D",IF(AND(D61&lt;32.5,D61&gt;=16.5),"E",IF(AND(D61&gt;=0,D61&lt;16.5),"F",""))))))</f>
        <v>C</v>
      </c>
      <c r="D61" s="132">
        <f>IF(ISERROR(AVERAGE(D62:D65)),D62,AVERAGE(D62:D65))</f>
        <v>62.5</v>
      </c>
    </row>
    <row r="62" spans="1:4" ht="12" customHeight="1" x14ac:dyDescent="0.2">
      <c r="A62" s="133" t="s">
        <v>239</v>
      </c>
      <c r="B62" s="134" t="s">
        <v>240</v>
      </c>
      <c r="C62" s="135"/>
      <c r="D62" s="136">
        <f>'Political Risk'!J59</f>
        <v>75</v>
      </c>
    </row>
    <row r="63" spans="1:4" ht="12" customHeight="1" x14ac:dyDescent="0.2">
      <c r="A63" s="137" t="s">
        <v>241</v>
      </c>
      <c r="B63" s="138" t="s">
        <v>242</v>
      </c>
      <c r="C63" s="139"/>
      <c r="D63" s="140">
        <f>'Political Risk'!J60</f>
        <v>75</v>
      </c>
    </row>
    <row r="64" spans="1:4" ht="12" customHeight="1" x14ac:dyDescent="0.2">
      <c r="A64" s="137" t="s">
        <v>243</v>
      </c>
      <c r="B64" s="138" t="s">
        <v>244</v>
      </c>
      <c r="C64" s="139"/>
      <c r="D64" s="140">
        <f>'Political Risk'!J61</f>
        <v>50</v>
      </c>
    </row>
    <row r="65" spans="1:4" ht="12" customHeight="1" thickBot="1" x14ac:dyDescent="0.25">
      <c r="A65" s="142" t="s">
        <v>245</v>
      </c>
      <c r="B65" s="143" t="s">
        <v>179</v>
      </c>
      <c r="C65" s="144"/>
      <c r="D65" s="145">
        <f>'Political Risk'!J62</f>
        <v>50</v>
      </c>
    </row>
    <row r="66" spans="1:4" ht="12" customHeight="1" thickBot="1" x14ac:dyDescent="0.25">
      <c r="A66" s="124" t="s">
        <v>36</v>
      </c>
      <c r="B66" s="130" t="s">
        <v>37</v>
      </c>
      <c r="C66" s="131" t="str">
        <f>IF(AND(D66&lt;=100,D66&gt;=82.5),"A",IF(AND(D66&lt;82.5,D66&gt;=66.5),"B",IF(AND(D66&lt;66.5,D66&gt;=49.5),"C",IF(AND(D66&lt;49.5,D66&gt;=32.5),"D",IF(AND(D66&lt;32.5,D66&gt;=16.5),"E",IF(AND(D66&gt;=0,D66&lt;16.5),"F",""))))))</f>
        <v>B</v>
      </c>
      <c r="D66" s="132">
        <f>IF(ISERROR(AVERAGE(D67:D70)),D67,AVERAGE(D67:D70))</f>
        <v>68.75</v>
      </c>
    </row>
    <row r="67" spans="1:4" ht="12" customHeight="1" x14ac:dyDescent="0.2">
      <c r="A67" s="133" t="s">
        <v>246</v>
      </c>
      <c r="B67" s="134" t="s">
        <v>240</v>
      </c>
      <c r="C67" s="135"/>
      <c r="D67" s="136">
        <f>'Political Risk'!J64</f>
        <v>75</v>
      </c>
    </row>
    <row r="68" spans="1:4" ht="12" customHeight="1" x14ac:dyDescent="0.2">
      <c r="A68" s="137" t="s">
        <v>247</v>
      </c>
      <c r="B68" s="138" t="s">
        <v>209</v>
      </c>
      <c r="C68" s="139"/>
      <c r="D68" s="140">
        <f>'Political Risk'!J65</f>
        <v>100</v>
      </c>
    </row>
    <row r="69" spans="1:4" ht="12" customHeight="1" x14ac:dyDescent="0.2">
      <c r="A69" s="137" t="s">
        <v>248</v>
      </c>
      <c r="B69" s="138" t="s">
        <v>187</v>
      </c>
      <c r="C69" s="139"/>
      <c r="D69" s="140">
        <f>'Political Risk'!J66</f>
        <v>50</v>
      </c>
    </row>
    <row r="70" spans="1:4" ht="12" customHeight="1" thickBot="1" x14ac:dyDescent="0.25">
      <c r="A70" s="142" t="s">
        <v>249</v>
      </c>
      <c r="B70" s="143" t="s">
        <v>179</v>
      </c>
      <c r="C70" s="144"/>
      <c r="D70" s="145">
        <f>'Political Risk'!J67</f>
        <v>50</v>
      </c>
    </row>
    <row r="71" spans="1:4" ht="12" customHeight="1" thickBot="1" x14ac:dyDescent="0.25">
      <c r="A71" s="124" t="s">
        <v>38</v>
      </c>
      <c r="B71" s="130" t="s">
        <v>39</v>
      </c>
      <c r="C71" s="131" t="str">
        <f>IF(AND(D71&lt;=100,D71&gt;=82.5),"A",IF(AND(D71&lt;82.5,D71&gt;=66.5),"B",IF(AND(D71&lt;66.5,D71&gt;=49.5),"C",IF(AND(D71&lt;49.5,D71&gt;=32.5),"D",IF(AND(D71&lt;32.5,D71&gt;=16.5),"E",IF(AND(D71&gt;=0,D71&lt;16.5),"F",""))))))</f>
        <v>A</v>
      </c>
      <c r="D71" s="132">
        <f>IF(ISERROR(AVERAGE(D72:D76)),D72,AVERAGE(D72:D76))</f>
        <v>83.333333333333329</v>
      </c>
    </row>
    <row r="72" spans="1:4" ht="12" customHeight="1" x14ac:dyDescent="0.2">
      <c r="A72" s="133" t="s">
        <v>250</v>
      </c>
      <c r="B72" s="134" t="s">
        <v>251</v>
      </c>
      <c r="C72" s="135"/>
      <c r="D72" s="136">
        <f>'Political Risk'!J69</f>
        <v>50</v>
      </c>
    </row>
    <row r="73" spans="1:4" ht="12" customHeight="1" x14ac:dyDescent="0.2">
      <c r="A73" s="137" t="s">
        <v>252</v>
      </c>
      <c r="B73" s="138" t="s">
        <v>253</v>
      </c>
      <c r="C73" s="139"/>
      <c r="D73" s="140">
        <f>'Political Risk'!J70</f>
        <v>100</v>
      </c>
    </row>
    <row r="74" spans="1:4" ht="12" customHeight="1" x14ac:dyDescent="0.2">
      <c r="A74" s="137" t="s">
        <v>254</v>
      </c>
      <c r="B74" s="138" t="s">
        <v>255</v>
      </c>
      <c r="C74" s="139"/>
      <c r="D74" s="140">
        <f>'Political Risk'!J71</f>
        <v>100</v>
      </c>
    </row>
    <row r="75" spans="1:4" ht="12" customHeight="1" x14ac:dyDescent="0.2">
      <c r="A75" s="137" t="s">
        <v>256</v>
      </c>
      <c r="B75" s="138" t="s">
        <v>187</v>
      </c>
      <c r="C75" s="139"/>
      <c r="D75" s="140" t="str">
        <f>'Political Risk'!J72</f>
        <v>NA</v>
      </c>
    </row>
    <row r="76" spans="1:4" ht="12" customHeight="1" thickBot="1" x14ac:dyDescent="0.25">
      <c r="A76" s="142" t="s">
        <v>257</v>
      </c>
      <c r="B76" s="143" t="s">
        <v>258</v>
      </c>
      <c r="C76" s="144"/>
      <c r="D76" s="145" t="str">
        <f>'Political Risk'!J73</f>
        <v>NA</v>
      </c>
    </row>
    <row r="77" spans="1:4" ht="12" customHeight="1" thickBot="1" x14ac:dyDescent="0.25">
      <c r="A77" s="124" t="s">
        <v>40</v>
      </c>
      <c r="B77" s="130" t="s">
        <v>41</v>
      </c>
      <c r="C77" s="131" t="str">
        <f>IF(AND(D77&lt;=100,D77&gt;=82.5),"A",IF(AND(D77&lt;82.5,D77&gt;=66.5),"B",IF(AND(D77&lt;66.5,D77&gt;=49.5),"C",IF(AND(D77&lt;49.5,D77&gt;=32.5),"D",IF(AND(D77&lt;32.5,D77&gt;=16.5),"E",IF(AND(D77&gt;=0,D77&lt;16.5),"F",""))))))</f>
        <v/>
      </c>
      <c r="D77" s="132" t="s">
        <v>259</v>
      </c>
    </row>
    <row r="78" spans="1:4" ht="12" customHeight="1" x14ac:dyDescent="0.2">
      <c r="A78" s="133" t="s">
        <v>260</v>
      </c>
      <c r="B78" s="134" t="s">
        <v>261</v>
      </c>
      <c r="C78" s="135"/>
      <c r="D78" s="136">
        <f>'Political Risk'!J75</f>
        <v>100</v>
      </c>
    </row>
    <row r="79" spans="1:4" ht="12" customHeight="1" thickBot="1" x14ac:dyDescent="0.25">
      <c r="A79" s="142" t="s">
        <v>262</v>
      </c>
      <c r="B79" s="143" t="s">
        <v>263</v>
      </c>
      <c r="C79" s="144"/>
      <c r="D79" s="145" t="str">
        <f>'Political Risk'!J76</f>
        <v>NEI</v>
      </c>
    </row>
    <row r="80" spans="1:4" ht="12" customHeight="1" thickBot="1" x14ac:dyDescent="0.25">
      <c r="A80" s="124" t="s">
        <v>42</v>
      </c>
      <c r="B80" s="130" t="s">
        <v>43</v>
      </c>
      <c r="C80" s="131" t="str">
        <f>IF(AND(D80&lt;=100,D80&gt;=82.5),"A",IF(AND(D80&lt;82.5,D80&gt;=66.5),"B",IF(AND(D80&lt;66.5,D80&gt;=49.5),"C",IF(AND(D80&lt;49.5,D80&gt;=32.5),"D",IF(AND(D80&lt;32.5,D80&gt;=16.5),"E",IF(AND(D80&gt;=0,D80&lt;16.5),"F",""))))))</f>
        <v>C</v>
      </c>
      <c r="D80" s="132">
        <f>IF(ISERROR(AVERAGE(D81:D83)),D81,AVERAGE(D81:D83))</f>
        <v>50</v>
      </c>
    </row>
    <row r="81" spans="1:4" ht="12" customHeight="1" x14ac:dyDescent="0.2">
      <c r="A81" s="133" t="s">
        <v>264</v>
      </c>
      <c r="B81" s="134" t="s">
        <v>265</v>
      </c>
      <c r="C81" s="135"/>
      <c r="D81" s="136">
        <f>'Political Risk'!J78</f>
        <v>50</v>
      </c>
    </row>
    <row r="82" spans="1:4" ht="12" customHeight="1" x14ac:dyDescent="0.2">
      <c r="A82" s="137" t="s">
        <v>266</v>
      </c>
      <c r="B82" s="138" t="s">
        <v>209</v>
      </c>
      <c r="C82" s="139"/>
      <c r="D82" s="140" t="str">
        <f>'Political Risk'!J79</f>
        <v>NEI</v>
      </c>
    </row>
    <row r="83" spans="1:4" ht="12" customHeight="1" thickBot="1" x14ac:dyDescent="0.25">
      <c r="A83" s="142" t="s">
        <v>267</v>
      </c>
      <c r="B83" s="143" t="s">
        <v>165</v>
      </c>
      <c r="C83" s="144"/>
      <c r="D83" s="145">
        <f>'Political Risk'!J80</f>
        <v>50</v>
      </c>
    </row>
    <row r="84" spans="1:4" ht="12" customHeight="1" thickBot="1" x14ac:dyDescent="0.25">
      <c r="A84" s="124" t="s">
        <v>44</v>
      </c>
      <c r="B84" s="130" t="s">
        <v>45</v>
      </c>
      <c r="C84" s="131" t="str">
        <f>IF(AND(D84&lt;=100,D84&gt;=82.5),"A",IF(AND(D84&lt;82.5,D84&gt;=66.5),"B",IF(AND(D84&lt;66.5,D84&gt;=49.5),"C",IF(AND(D84&lt;49.5,D84&gt;=32.5),"D",IF(AND(D84&lt;32.5,D84&gt;=16.5),"E",IF(AND(D84&gt;=0,D84&lt;16.5),"F",""))))))</f>
        <v>F</v>
      </c>
      <c r="D84" s="132">
        <f>IF(ISERROR(AVERAGE(D85:D86)),D85,AVERAGE(D85:D86))</f>
        <v>12.5</v>
      </c>
    </row>
    <row r="85" spans="1:4" ht="12" customHeight="1" x14ac:dyDescent="0.2">
      <c r="A85" s="133" t="s">
        <v>268</v>
      </c>
      <c r="B85" s="134" t="s">
        <v>209</v>
      </c>
      <c r="C85" s="135"/>
      <c r="D85" s="136">
        <f>'Political Risk'!J82</f>
        <v>25</v>
      </c>
    </row>
    <row r="86" spans="1:4" ht="12" customHeight="1" thickBot="1" x14ac:dyDescent="0.25">
      <c r="A86" s="142" t="s">
        <v>269</v>
      </c>
      <c r="B86" s="143" t="s">
        <v>165</v>
      </c>
      <c r="C86" s="144"/>
      <c r="D86" s="152">
        <f>'Political Risk'!J83</f>
        <v>0</v>
      </c>
    </row>
    <row r="87" spans="1:4" ht="12" customHeight="1" thickBot="1" x14ac:dyDescent="0.25">
      <c r="A87" s="124" t="s">
        <v>46</v>
      </c>
      <c r="B87" s="130" t="s">
        <v>47</v>
      </c>
      <c r="C87" s="131" t="str">
        <f>IF(AND(D87&lt;=100,D87&gt;=82.5),"A",IF(AND(D87&lt;82.5,D87&gt;=66.5),"B",IF(AND(D87&lt;66.5,D87&gt;=49.5),"C",IF(AND(D87&lt;49.5,D87&gt;=32.5),"D",IF(AND(D87&lt;32.5,D87&gt;=16.5),"E",IF(AND(D87&gt;=0,D87&lt;16.5),"F",""))))))</f>
        <v>E</v>
      </c>
      <c r="D87" s="132">
        <f>IF(ISERROR(AVERAGE(D88:D90)),D88,AVERAGE(D88:D90))</f>
        <v>16.666666666666668</v>
      </c>
    </row>
    <row r="88" spans="1:4" ht="12" customHeight="1" x14ac:dyDescent="0.2">
      <c r="A88" s="133" t="s">
        <v>270</v>
      </c>
      <c r="B88" s="134" t="s">
        <v>271</v>
      </c>
      <c r="C88" s="135"/>
      <c r="D88" s="136">
        <f>'Political Risk'!J85</f>
        <v>25</v>
      </c>
    </row>
    <row r="89" spans="1:4" ht="12" customHeight="1" x14ac:dyDescent="0.2">
      <c r="A89" s="137" t="s">
        <v>272</v>
      </c>
      <c r="B89" s="138" t="s">
        <v>273</v>
      </c>
      <c r="C89" s="139"/>
      <c r="D89" s="140">
        <f>'Political Risk'!J86</f>
        <v>25</v>
      </c>
    </row>
    <row r="90" spans="1:4" ht="12" customHeight="1" thickBot="1" x14ac:dyDescent="0.25">
      <c r="A90" s="142" t="s">
        <v>274</v>
      </c>
      <c r="B90" s="143" t="s">
        <v>275</v>
      </c>
      <c r="C90" s="144"/>
      <c r="D90" s="145">
        <f>'Political Risk'!J87</f>
        <v>0</v>
      </c>
    </row>
    <row r="91" spans="1:4" ht="12" customHeight="1" thickBot="1" x14ac:dyDescent="0.25">
      <c r="A91" s="124" t="s">
        <v>48</v>
      </c>
      <c r="B91" s="130" t="s">
        <v>49</v>
      </c>
      <c r="C91" s="131" t="str">
        <f>IF(AND(D91&lt;=100,D91&gt;=82.5),"A",IF(AND(D91&lt;82.5,D91&gt;=66.5),"B",IF(AND(D91&lt;66.5,D91&gt;=49.5),"C",IF(AND(D91&lt;49.5,D91&gt;=32.5),"D",IF(AND(D91&lt;32.5,D91&gt;=16.5),"E",IF(AND(D91&gt;=0,D91&lt;16.5),"F",""))))))</f>
        <v>B</v>
      </c>
      <c r="D91" s="132">
        <f>IF(ISERROR(AVERAGE(D92:D94)),D92,AVERAGE(D92:D94))</f>
        <v>75</v>
      </c>
    </row>
    <row r="92" spans="1:4" ht="12" customHeight="1" x14ac:dyDescent="0.2">
      <c r="A92" s="133" t="s">
        <v>276</v>
      </c>
      <c r="B92" s="134" t="s">
        <v>277</v>
      </c>
      <c r="C92" s="135"/>
      <c r="D92" s="140">
        <f>'Political Risk'!J89</f>
        <v>100</v>
      </c>
    </row>
    <row r="93" spans="1:4" ht="12" customHeight="1" x14ac:dyDescent="0.2">
      <c r="A93" s="137" t="s">
        <v>278</v>
      </c>
      <c r="B93" s="138" t="s">
        <v>197</v>
      </c>
      <c r="C93" s="139"/>
      <c r="D93" s="140">
        <f>'Political Risk'!J90</f>
        <v>100</v>
      </c>
    </row>
    <row r="94" spans="1:4" ht="12" customHeight="1" thickBot="1" x14ac:dyDescent="0.25">
      <c r="A94" s="142" t="s">
        <v>279</v>
      </c>
      <c r="B94" s="143" t="s">
        <v>280</v>
      </c>
      <c r="C94" s="139"/>
      <c r="D94" s="145">
        <f>'Political Risk'!J91</f>
        <v>25</v>
      </c>
    </row>
    <row r="95" spans="1:4" ht="12" customHeight="1" thickBot="1" x14ac:dyDescent="0.25">
      <c r="A95" s="124" t="s">
        <v>50</v>
      </c>
      <c r="B95" s="130" t="s">
        <v>51</v>
      </c>
      <c r="C95" s="131" t="str">
        <f>IF(AND(D95&lt;=100,D95&gt;=82.5),"A",IF(AND(D95&lt;82.5,D95&gt;=66.5),"B",IF(AND(D95&lt;66.5,D95&gt;=49.5),"C",IF(AND(D95&lt;49.5,D95&gt;=32.5),"D",IF(AND(D95&lt;32.5,D95&gt;=16.5),"E",IF(AND(D95&gt;=0,D95&lt;16.5),"F",""))))))</f>
        <v>F</v>
      </c>
      <c r="D95" s="132">
        <f>IF(ISERROR(AVERAGE(D96:D99)),D96,AVERAGE(D96:D99))</f>
        <v>0</v>
      </c>
    </row>
    <row r="96" spans="1:4" ht="12" customHeight="1" x14ac:dyDescent="0.2">
      <c r="A96" s="153" t="s">
        <v>281</v>
      </c>
      <c r="B96" s="154" t="s">
        <v>251</v>
      </c>
      <c r="C96" s="155"/>
      <c r="D96" s="136">
        <f>'Political Risk'!J93</f>
        <v>0</v>
      </c>
    </row>
    <row r="97" spans="1:42" ht="12" customHeight="1" x14ac:dyDescent="0.2">
      <c r="A97" s="156" t="s">
        <v>282</v>
      </c>
      <c r="B97" s="157" t="s">
        <v>283</v>
      </c>
      <c r="C97" s="158"/>
      <c r="D97" s="140" t="str">
        <f>'Political Risk'!J94</f>
        <v>NA</v>
      </c>
    </row>
    <row r="98" spans="1:42" ht="12" customHeight="1" x14ac:dyDescent="0.2">
      <c r="A98" s="156" t="s">
        <v>284</v>
      </c>
      <c r="B98" s="138" t="s">
        <v>285</v>
      </c>
      <c r="C98" s="158"/>
      <c r="D98" s="140" t="str">
        <f>'Political Risk'!J95</f>
        <v>NA</v>
      </c>
    </row>
    <row r="99" spans="1:42" ht="12" customHeight="1" thickBot="1" x14ac:dyDescent="0.25">
      <c r="A99" s="159" t="s">
        <v>286</v>
      </c>
      <c r="B99" s="160" t="s">
        <v>287</v>
      </c>
      <c r="C99" s="161"/>
      <c r="D99" s="145" t="str">
        <f>'Political Risk'!J96</f>
        <v>NA</v>
      </c>
    </row>
    <row r="100" spans="1:42" ht="24" customHeight="1" thickBot="1" x14ac:dyDescent="0.25">
      <c r="A100" s="124"/>
      <c r="B100" s="125" t="s">
        <v>52</v>
      </c>
      <c r="C100" s="126" t="str">
        <f>IF(D100&gt;=82.5,"A",IF(D100&gt;=66.5,"B",IF(D100&gt;=49.5,"C",IF(D100&gt;=32.5,"D",IF(D100&gt;=16.5,"E","F")))))</f>
        <v>C</v>
      </c>
      <c r="D100" s="127">
        <f>AVERAGE(D101,D105,D109,D111,D113,D116,D120,D124,D127,D130,D133)</f>
        <v>54.545454545454547</v>
      </c>
    </row>
    <row r="101" spans="1:42" ht="12" customHeight="1" thickBot="1" x14ac:dyDescent="0.25">
      <c r="A101" s="162" t="s">
        <v>53</v>
      </c>
      <c r="B101" s="163" t="s">
        <v>54</v>
      </c>
      <c r="C101" s="131" t="str">
        <f>IF(AND(D101&lt;=100,D101&gt;=82.5),"A",IF(AND(D101&lt;82.5,D101&gt;=66.5),"B",IF(AND(D101&lt;66.5,D101&gt;=49.5),"C",IF(AND(D101&lt;49.5,D101&gt;=32.5),"D",IF(AND(D101&lt;32.5,D101&gt;=16.5),"E",IF(AND(D101&gt;=0,D101&lt;16.5),"F",""))))))</f>
        <v>C</v>
      </c>
      <c r="D101" s="132">
        <f>IF(ISERROR(AVERAGE(D102:D104)),D102,AVERAGE(D102:D104))</f>
        <v>50</v>
      </c>
    </row>
    <row r="102" spans="1:42" s="141" customFormat="1" ht="12" customHeight="1" x14ac:dyDescent="0.2">
      <c r="A102" s="164" t="s">
        <v>288</v>
      </c>
      <c r="B102" s="165" t="s">
        <v>289</v>
      </c>
      <c r="C102" s="135"/>
      <c r="D102" s="166">
        <f>'Financial Risk'!J2</f>
        <v>75</v>
      </c>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row>
    <row r="103" spans="1:42" s="141" customFormat="1" ht="12" customHeight="1" x14ac:dyDescent="0.2">
      <c r="A103" s="167" t="s">
        <v>290</v>
      </c>
      <c r="B103" s="168" t="s">
        <v>291</v>
      </c>
      <c r="C103" s="139"/>
      <c r="D103" s="169">
        <f>'Financial Risk'!J3</f>
        <v>75</v>
      </c>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row>
    <row r="104" spans="1:42" s="141" customFormat="1" ht="12" customHeight="1" thickBot="1" x14ac:dyDescent="0.25">
      <c r="A104" s="167" t="s">
        <v>292</v>
      </c>
      <c r="B104" s="168" t="s">
        <v>293</v>
      </c>
      <c r="C104" s="144"/>
      <c r="D104" s="170">
        <f>'Financial Risk'!J4</f>
        <v>0</v>
      </c>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row>
    <row r="105" spans="1:42" s="141" customFormat="1" ht="12" customHeight="1" thickBot="1" x14ac:dyDescent="0.25">
      <c r="A105" s="124" t="s">
        <v>55</v>
      </c>
      <c r="B105" s="130" t="s">
        <v>56</v>
      </c>
      <c r="C105" s="131" t="str">
        <f>IF(AND(D105&lt;=100,D105&gt;=82.5),"A",IF(AND(D105&lt;82.5,D105&gt;=66.5),"B",IF(AND(D105&lt;66.5,D105&gt;=49.5),"C",IF(AND(D105&lt;49.5,D105&gt;=32.5),"D",IF(AND(D105&lt;32.5,D105&gt;=16.5),"E",IF(AND(D105&gt;=0,D105&lt;16.5),"F",""))))))</f>
        <v>D</v>
      </c>
      <c r="D105" s="132">
        <f>IF(ISERROR(AVERAGE(D106:D108)),D106,AVERAGE(D106:D108))</f>
        <v>33.333333333333336</v>
      </c>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row>
    <row r="106" spans="1:42" s="141" customFormat="1" ht="12" customHeight="1" x14ac:dyDescent="0.2">
      <c r="A106" s="167" t="s">
        <v>294</v>
      </c>
      <c r="B106" s="168" t="s">
        <v>258</v>
      </c>
      <c r="C106" s="135"/>
      <c r="D106" s="166">
        <f>'Financial Risk'!J6</f>
        <v>50</v>
      </c>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row>
    <row r="107" spans="1:42" s="141" customFormat="1" ht="12" customHeight="1" x14ac:dyDescent="0.2">
      <c r="A107" s="167" t="s">
        <v>295</v>
      </c>
      <c r="B107" s="168" t="s">
        <v>209</v>
      </c>
      <c r="C107" s="139"/>
      <c r="D107" s="169">
        <f>'Financial Risk'!J7</f>
        <v>25</v>
      </c>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row>
    <row r="108" spans="1:42" s="141" customFormat="1" ht="12" customHeight="1" thickBot="1" x14ac:dyDescent="0.25">
      <c r="A108" s="171" t="s">
        <v>296</v>
      </c>
      <c r="B108" s="172" t="s">
        <v>187</v>
      </c>
      <c r="C108" s="144"/>
      <c r="D108" s="170">
        <f>'Financial Risk'!J8</f>
        <v>25</v>
      </c>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row>
    <row r="109" spans="1:42" s="141" customFormat="1" ht="12" customHeight="1" thickBot="1" x14ac:dyDescent="0.25">
      <c r="A109" s="124" t="s">
        <v>57</v>
      </c>
      <c r="B109" s="130" t="s">
        <v>58</v>
      </c>
      <c r="C109" s="131" t="str">
        <f>IF(AND(D109&lt;=100,D109&gt;=82.5),"A",IF(AND(D109&lt;82.5,D109&gt;=66.5),"B",IF(AND(D109&lt;66.5,D109&gt;=49.5),"C",IF(AND(D109&lt;49.5,D109&gt;=32.5),"D",IF(AND(D109&lt;32.5,D109&gt;=16.5),"E",IF(AND(D109&gt;=0,D109&lt;16.5),"F",""))))))</f>
        <v>A</v>
      </c>
      <c r="D109" s="132">
        <f>IF(ISERROR(AVERAGE(D110)),D110,AVERAGE(D110))</f>
        <v>100</v>
      </c>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row>
    <row r="110" spans="1:42" s="141" customFormat="1" ht="12" customHeight="1" thickBot="1" x14ac:dyDescent="0.25">
      <c r="A110" s="173">
        <v>26</v>
      </c>
      <c r="B110" s="174" t="s">
        <v>58</v>
      </c>
      <c r="C110" s="139"/>
      <c r="D110" s="175">
        <f>'Financial Risk'!J10</f>
        <v>100</v>
      </c>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row>
    <row r="111" spans="1:42" s="141" customFormat="1" ht="12" customHeight="1" thickBot="1" x14ac:dyDescent="0.25">
      <c r="A111" s="124" t="s">
        <v>59</v>
      </c>
      <c r="B111" s="130" t="s">
        <v>60</v>
      </c>
      <c r="C111" s="131" t="str">
        <f>IF(AND(D111&lt;=100,D111&gt;=82.5),"A",IF(AND(D111&lt;82.5,D111&gt;=66.5),"B",IF(AND(D111&lt;66.5,D111&gt;=49.5),"C",IF(AND(D111&lt;49.5,D111&gt;=32.5),"D",IF(AND(D111&lt;32.5,D111&gt;=16.5),"E",IF(AND(D111&gt;=0,D111&lt;16.5),"F",""))))))</f>
        <v>F</v>
      </c>
      <c r="D111" s="132">
        <f>IF(ISERROR(AVERAGE(D112)),D112,AVERAGE(D112))</f>
        <v>0</v>
      </c>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row>
    <row r="112" spans="1:42" ht="12" customHeight="1" thickBot="1" x14ac:dyDescent="0.25">
      <c r="A112" s="176">
        <v>27</v>
      </c>
      <c r="B112" s="177" t="s">
        <v>60</v>
      </c>
      <c r="D112" s="175">
        <f>'Financial Risk'!J12</f>
        <v>0</v>
      </c>
    </row>
    <row r="113" spans="1:42" s="141" customFormat="1" ht="12" customHeight="1" thickBot="1" x14ac:dyDescent="0.25">
      <c r="A113" s="124" t="s">
        <v>61</v>
      </c>
      <c r="B113" s="130" t="s">
        <v>62</v>
      </c>
      <c r="C113" s="131" t="str">
        <f>IF(AND(D113&lt;=100,D113&gt;=82.5),"A",IF(AND(D113&lt;82.5,D113&gt;=66.5),"B",IF(AND(D113&lt;66.5,D113&gt;=49.5),"C",IF(AND(D113&lt;49.5,D113&gt;=32.5),"D",IF(AND(D113&lt;32.5,D113&gt;=16.5),"E",IF(AND(D113&gt;=0,D113&lt;16.5),"F",""))))))</f>
        <v>F</v>
      </c>
      <c r="D113" s="132">
        <f>IF(ISERROR(AVERAGE(D114:D115)),D114,AVERAGE(D114:D115))</f>
        <v>0</v>
      </c>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row>
    <row r="114" spans="1:42" s="141" customFormat="1" ht="12" customHeight="1" x14ac:dyDescent="0.2">
      <c r="A114" s="167" t="s">
        <v>297</v>
      </c>
      <c r="B114" s="168" t="s">
        <v>223</v>
      </c>
      <c r="C114" s="135"/>
      <c r="D114" s="166">
        <f>'Financial Risk'!J14</f>
        <v>0</v>
      </c>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row>
    <row r="115" spans="1:42" s="141" customFormat="1" ht="12" customHeight="1" thickBot="1" x14ac:dyDescent="0.25">
      <c r="A115" s="167" t="s">
        <v>298</v>
      </c>
      <c r="B115" s="168" t="s">
        <v>280</v>
      </c>
      <c r="C115" s="144"/>
      <c r="D115" s="170" t="str">
        <f>'Financial Risk'!J15</f>
        <v>NA</v>
      </c>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row>
    <row r="116" spans="1:42" s="141" customFormat="1" ht="12" customHeight="1" thickBot="1" x14ac:dyDescent="0.25">
      <c r="A116" s="124" t="s">
        <v>63</v>
      </c>
      <c r="B116" s="130" t="s">
        <v>64</v>
      </c>
      <c r="C116" s="131" t="str">
        <f>IF(AND(D116&lt;=100,D116&gt;=82.5),"A",IF(AND(D116&lt;82.5,D116&gt;=66.5),"B",IF(AND(D116&lt;66.5,D116&gt;=49.5),"C",IF(AND(D116&lt;49.5,D116&gt;=32.5),"D",IF(AND(D116&lt;32.5,D116&gt;=16.5),"E",IF(AND(D116&gt;=0,D116&lt;16.5),"F",""))))))</f>
        <v>D</v>
      </c>
      <c r="D116" s="132">
        <f>IF(ISERROR(AVERAGE(D117:D119)),D117,AVERAGE(D117:D119))</f>
        <v>41.666666666666664</v>
      </c>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row>
    <row r="117" spans="1:42" s="141" customFormat="1" ht="12" customHeight="1" x14ac:dyDescent="0.2">
      <c r="A117" s="167" t="s">
        <v>299</v>
      </c>
      <c r="B117" s="168" t="s">
        <v>300</v>
      </c>
      <c r="C117" s="135"/>
      <c r="D117" s="166">
        <f>'Financial Risk'!J17</f>
        <v>0</v>
      </c>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row>
    <row r="118" spans="1:42" s="141" customFormat="1" ht="12" customHeight="1" x14ac:dyDescent="0.2">
      <c r="A118" s="167" t="s">
        <v>301</v>
      </c>
      <c r="B118" s="168" t="s">
        <v>302</v>
      </c>
      <c r="C118" s="139"/>
      <c r="D118" s="169">
        <f>'Financial Risk'!J18</f>
        <v>50</v>
      </c>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row>
    <row r="119" spans="1:42" s="141" customFormat="1" ht="12" customHeight="1" thickBot="1" x14ac:dyDescent="0.25">
      <c r="A119" s="167" t="s">
        <v>303</v>
      </c>
      <c r="B119" s="168" t="s">
        <v>304</v>
      </c>
      <c r="C119" s="144"/>
      <c r="D119" s="170">
        <f>'Financial Risk'!J19</f>
        <v>75</v>
      </c>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row>
    <row r="120" spans="1:42" s="141" customFormat="1" ht="12" customHeight="1" thickBot="1" x14ac:dyDescent="0.25">
      <c r="A120" s="124" t="s">
        <v>65</v>
      </c>
      <c r="B120" s="130" t="s">
        <v>66</v>
      </c>
      <c r="C120" s="131" t="str">
        <f>IF(AND(D120&lt;=100,D120&gt;=82.5),"A",IF(AND(D120&lt;82.5,D120&gt;=66.5),"B",IF(AND(D120&lt;66.5,D120&gt;=49.5),"C",IF(AND(D120&lt;49.5,D120&gt;=32.5),"D",IF(AND(D120&lt;32.5,D120&gt;=16.5),"E",IF(AND(D120&gt;=0,D120&lt;16.5),"F",""))))))</f>
        <v>D</v>
      </c>
      <c r="D120" s="132">
        <f>IF(ISERROR(AVERAGE(D121:D123)),D121,AVERAGE(D121:D123))</f>
        <v>37.5</v>
      </c>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row>
    <row r="121" spans="1:42" s="141" customFormat="1" ht="12" customHeight="1" x14ac:dyDescent="0.2">
      <c r="A121" s="167" t="s">
        <v>305</v>
      </c>
      <c r="B121" s="168" t="s">
        <v>251</v>
      </c>
      <c r="C121" s="135"/>
      <c r="D121" s="166">
        <f>'Financial Risk'!J21</f>
        <v>25</v>
      </c>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row>
    <row r="122" spans="1:42" s="141" customFormat="1" ht="12" customHeight="1" x14ac:dyDescent="0.2">
      <c r="A122" s="167" t="s">
        <v>306</v>
      </c>
      <c r="B122" s="168" t="s">
        <v>307</v>
      </c>
      <c r="C122" s="139"/>
      <c r="D122" s="169" t="str">
        <f>'Financial Risk'!J22</f>
        <v>NS</v>
      </c>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row>
    <row r="123" spans="1:42" s="141" customFormat="1" ht="12" customHeight="1" thickBot="1" x14ac:dyDescent="0.25">
      <c r="A123" s="167" t="s">
        <v>308</v>
      </c>
      <c r="B123" s="168" t="s">
        <v>165</v>
      </c>
      <c r="C123" s="144"/>
      <c r="D123" s="170">
        <f>'Financial Risk'!J23</f>
        <v>50</v>
      </c>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row>
    <row r="124" spans="1:42" s="141" customFormat="1" ht="12" customHeight="1" thickBot="1" x14ac:dyDescent="0.25">
      <c r="A124" s="124" t="s">
        <v>67</v>
      </c>
      <c r="B124" s="130" t="s">
        <v>68</v>
      </c>
      <c r="C124" s="131" t="str">
        <f>IF(AND(D124&lt;=100,D124&gt;=82.5),"A",IF(AND(D124&lt;82.5,D124&gt;=66.5),"B",IF(AND(D124&lt;66.5,D124&gt;=49.5),"C",IF(AND(D124&lt;49.5,D124&gt;=32.5),"D",IF(AND(D124&lt;32.5,D124&gt;=16.5),"E",IF(AND(D124&gt;=0,D124&lt;16.5),"F",""))))))</f>
        <v>A</v>
      </c>
      <c r="D124" s="132">
        <f>IF(ISERROR(AVERAGE(D125:D126)),D125,AVERAGE(D125:D126))</f>
        <v>100</v>
      </c>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row>
    <row r="125" spans="1:42" s="141" customFormat="1" ht="12" customHeight="1" x14ac:dyDescent="0.2">
      <c r="A125" s="167" t="s">
        <v>309</v>
      </c>
      <c r="B125" s="168" t="s">
        <v>310</v>
      </c>
      <c r="C125" s="135"/>
      <c r="D125" s="166">
        <f>'Financial Risk'!J25</f>
        <v>100</v>
      </c>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row>
    <row r="126" spans="1:42" s="141" customFormat="1" ht="12" customHeight="1" thickBot="1" x14ac:dyDescent="0.25">
      <c r="A126" s="167" t="s">
        <v>311</v>
      </c>
      <c r="B126" s="168" t="s">
        <v>187</v>
      </c>
      <c r="C126" s="144"/>
      <c r="D126" s="170" t="str">
        <f>'Financial Risk'!J26</f>
        <v>NA</v>
      </c>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row>
    <row r="127" spans="1:42" s="141" customFormat="1" ht="12" customHeight="1" thickBot="1" x14ac:dyDescent="0.25">
      <c r="A127" s="124" t="s">
        <v>69</v>
      </c>
      <c r="B127" s="130" t="s">
        <v>70</v>
      </c>
      <c r="C127" s="131" t="str">
        <f>IF(AND(D127&lt;=100,D127&gt;=82.5),"A",IF(AND(D127&lt;82.5,D127&gt;=66.5),"B",IF(AND(D127&lt;66.5,D127&gt;=49.5),"C",IF(AND(D127&lt;49.5,D127&gt;=32.5),"D",IF(AND(D127&lt;32.5,D127&gt;=16.5),"E",IF(AND(D127&gt;=0,D127&lt;16.5),"F",""))))))</f>
        <v>A</v>
      </c>
      <c r="D127" s="132">
        <f>IF(ISERROR(AVERAGE(D128:D129)),D128,AVERAGE(D128:D129))</f>
        <v>100</v>
      </c>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row>
    <row r="128" spans="1:42" s="141" customFormat="1" ht="12" customHeight="1" x14ac:dyDescent="0.2">
      <c r="A128" s="167" t="s">
        <v>312</v>
      </c>
      <c r="B128" s="168" t="s">
        <v>313</v>
      </c>
      <c r="C128" s="135"/>
      <c r="D128" s="166">
        <f>'Financial Risk'!J28</f>
        <v>100</v>
      </c>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row>
    <row r="129" spans="1:42" s="141" customFormat="1" ht="12" customHeight="1" thickBot="1" x14ac:dyDescent="0.25">
      <c r="A129" s="167" t="s">
        <v>314</v>
      </c>
      <c r="B129" s="168" t="s">
        <v>187</v>
      </c>
      <c r="C129" s="144"/>
      <c r="D129" s="170" t="str">
        <f>'Financial Risk'!J29</f>
        <v>NA</v>
      </c>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row>
    <row r="130" spans="1:42" s="141" customFormat="1" ht="12" customHeight="1" thickBot="1" x14ac:dyDescent="0.25">
      <c r="A130" s="124" t="s">
        <v>71</v>
      </c>
      <c r="B130" s="130" t="s">
        <v>72</v>
      </c>
      <c r="C130" s="131" t="str">
        <f>IF(AND(D130&lt;=100,D130&gt;=82.5),"A",IF(AND(D130&lt;82.5,D130&gt;=66.5),"B",IF(AND(D130&lt;66.5,D130&gt;=49.5),"C",IF(AND(D130&lt;49.5,D130&gt;=32.5),"D",IF(AND(D130&lt;32.5,D130&gt;=16.5),"E",IF(AND(D130&gt;=0,D130&lt;16.5),"F",""))))))</f>
        <v>A</v>
      </c>
      <c r="D130" s="132">
        <f>IF(ISERROR(AVERAGE(D131:D132)),D131,AVERAGE(D131:D132))</f>
        <v>100</v>
      </c>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row>
    <row r="131" spans="1:42" s="141" customFormat="1" ht="12" customHeight="1" x14ac:dyDescent="0.2">
      <c r="A131" s="167" t="s">
        <v>315</v>
      </c>
      <c r="B131" s="168" t="s">
        <v>316</v>
      </c>
      <c r="C131" s="135"/>
      <c r="D131" s="166">
        <f>'Financial Risk'!J31</f>
        <v>100</v>
      </c>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row>
    <row r="132" spans="1:42" s="141" customFormat="1" ht="12" customHeight="1" thickBot="1" x14ac:dyDescent="0.25">
      <c r="A132" s="171" t="s">
        <v>317</v>
      </c>
      <c r="B132" s="172" t="s">
        <v>304</v>
      </c>
      <c r="C132" s="139"/>
      <c r="D132" s="170">
        <f>'Financial Risk'!J32</f>
        <v>100</v>
      </c>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row>
    <row r="133" spans="1:42" ht="12" customHeight="1" thickBot="1" x14ac:dyDescent="0.25">
      <c r="A133" s="124" t="s">
        <v>73</v>
      </c>
      <c r="B133" s="130" t="s">
        <v>74</v>
      </c>
      <c r="C133" s="131" t="str">
        <f>IF(AND(D133&lt;=100,D133&gt;=82.5),"A",IF(AND(D133&lt;82.5,D133&gt;=66.5),"B",IF(AND(D133&lt;66.5,D133&gt;=49.5),"C",IF(AND(D133&lt;49.5,D133&gt;=32.5),"D",IF(AND(D133&lt;32.5,D133&gt;=16.5),"E",IF(AND(D133&gt;=0,D133&lt;16.5),"F",""))))))</f>
        <v>D</v>
      </c>
      <c r="D133" s="132">
        <f>IF(ISERROR(AVERAGE(D134:D137)),D134,AVERAGE(D134:D137))</f>
        <v>37.5</v>
      </c>
    </row>
    <row r="134" spans="1:42" ht="12" customHeight="1" x14ac:dyDescent="0.2">
      <c r="A134" s="167" t="s">
        <v>318</v>
      </c>
      <c r="B134" s="179" t="s">
        <v>230</v>
      </c>
      <c r="C134" s="155"/>
      <c r="D134" s="136">
        <f>'Financial Risk'!J34</f>
        <v>25</v>
      </c>
    </row>
    <row r="135" spans="1:42" ht="10.5" x14ac:dyDescent="0.2">
      <c r="A135" s="167" t="s">
        <v>319</v>
      </c>
      <c r="B135" s="179" t="s">
        <v>223</v>
      </c>
      <c r="C135" s="158"/>
      <c r="D135" s="140">
        <f>'Financial Risk'!J35</f>
        <v>25</v>
      </c>
    </row>
    <row r="136" spans="1:42" ht="10.5" x14ac:dyDescent="0.2">
      <c r="A136" s="167" t="s">
        <v>320</v>
      </c>
      <c r="B136" s="179" t="s">
        <v>225</v>
      </c>
      <c r="C136" s="158"/>
      <c r="D136" s="140">
        <f>'Financial Risk'!J36</f>
        <v>50</v>
      </c>
    </row>
    <row r="137" spans="1:42" ht="11" thickBot="1" x14ac:dyDescent="0.25">
      <c r="A137" s="171" t="s">
        <v>321</v>
      </c>
      <c r="B137" s="180" t="s">
        <v>322</v>
      </c>
      <c r="C137" s="161"/>
      <c r="D137" s="145">
        <f>'Financial Risk'!J37</f>
        <v>50</v>
      </c>
    </row>
    <row r="138" spans="1:42" ht="26.25" customHeight="1" thickBot="1" x14ac:dyDescent="0.25">
      <c r="A138" s="124"/>
      <c r="B138" s="125" t="s">
        <v>75</v>
      </c>
      <c r="C138" s="126" t="str">
        <f>IF(D138&gt;=82.5,"A",IF(D138&gt;=66.5,"B",IF(D138&gt;=49.5,"C",IF(D138&gt;=32.5,"D",IF(D138&gt;=16.5,"E","F")))))</f>
        <v>C</v>
      </c>
      <c r="D138" s="127">
        <f>AVERAGE(D139,D143,D146,D150,D154,D158,D161,D165,D169,D174,D178,D182,D184,D189,D194,D198,D202)</f>
        <v>62.009803921568619</v>
      </c>
    </row>
    <row r="139" spans="1:42" s="141" customFormat="1" ht="12" customHeight="1" thickBot="1" x14ac:dyDescent="0.25">
      <c r="A139" s="124" t="s">
        <v>76</v>
      </c>
      <c r="B139" s="130" t="s">
        <v>77</v>
      </c>
      <c r="C139" s="131" t="str">
        <f>IF(AND(D139&lt;=100,D139&gt;=82.5),"A",IF(AND(D139&lt;82.5,D139&gt;=66.5),"B",IF(AND(D139&lt;66.5,D139&gt;=49.5),"C",IF(AND(D139&lt;49.5,D139&gt;=32.5),"D",IF(AND(D139&lt;32.5,D139&gt;=16.5),"E",IF(AND(D139&gt;=0,D139&lt;16.5),"F",""))))))</f>
        <v>C</v>
      </c>
      <c r="D139" s="132">
        <f>IF(ISERROR(AVERAGE(D140:D142)),D140,AVERAGE(D140:D142))</f>
        <v>58.333333333333336</v>
      </c>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row>
    <row r="140" spans="1:42" ht="12" customHeight="1" x14ac:dyDescent="0.2">
      <c r="A140" s="137" t="s">
        <v>323</v>
      </c>
      <c r="B140" s="138" t="s">
        <v>324</v>
      </c>
      <c r="C140" s="135"/>
      <c r="D140" s="136">
        <f>'Personnel Risk'!J2</f>
        <v>50</v>
      </c>
    </row>
    <row r="141" spans="1:42" ht="12" customHeight="1" x14ac:dyDescent="0.2">
      <c r="A141" s="137" t="s">
        <v>325</v>
      </c>
      <c r="B141" s="138" t="s">
        <v>326</v>
      </c>
      <c r="C141" s="139"/>
      <c r="D141" s="181">
        <f>'Personnel Risk'!J3</f>
        <v>75</v>
      </c>
    </row>
    <row r="142" spans="1:42" ht="12" customHeight="1" thickBot="1" x14ac:dyDescent="0.25">
      <c r="A142" s="137" t="s">
        <v>327</v>
      </c>
      <c r="B142" s="138" t="s">
        <v>328</v>
      </c>
      <c r="C142" s="144"/>
      <c r="D142" s="182">
        <f>'Personnel Risk'!J4</f>
        <v>50</v>
      </c>
    </row>
    <row r="143" spans="1:42" ht="12" customHeight="1" thickBot="1" x14ac:dyDescent="0.25">
      <c r="A143" s="124" t="s">
        <v>78</v>
      </c>
      <c r="B143" s="130" t="s">
        <v>79</v>
      </c>
      <c r="C143" s="131" t="str">
        <f>IF(AND(D143&lt;=100,D143&gt;=82.5),"A",IF(AND(D143&lt;82.5,D143&gt;=66.5),"B",IF(AND(D143&lt;66.5,D143&gt;=49.5),"C",IF(AND(D143&lt;49.5,D143&gt;=32.5),"D",IF(AND(D143&lt;32.5,D143&gt;=16.5),"E",IF(AND(D143&gt;=0,D143&lt;16.5),"F",""))))))</f>
        <v>C</v>
      </c>
      <c r="D143" s="132">
        <f>IF(ISERROR(AVERAGE(D144:D145)),D144,AVERAGE(D144:D145))</f>
        <v>62.5</v>
      </c>
    </row>
    <row r="144" spans="1:42" ht="12" customHeight="1" x14ac:dyDescent="0.2">
      <c r="A144" s="137" t="s">
        <v>329</v>
      </c>
      <c r="B144" s="138" t="s">
        <v>330</v>
      </c>
      <c r="C144" s="135"/>
      <c r="D144" s="136">
        <f>'Personnel Risk'!J6</f>
        <v>100</v>
      </c>
    </row>
    <row r="145" spans="1:4" ht="12" customHeight="1" thickBot="1" x14ac:dyDescent="0.25">
      <c r="A145" s="137" t="s">
        <v>331</v>
      </c>
      <c r="B145" s="138" t="s">
        <v>332</v>
      </c>
      <c r="C145" s="144"/>
      <c r="D145" s="182">
        <f>'Personnel Risk'!J7</f>
        <v>25</v>
      </c>
    </row>
    <row r="146" spans="1:4" ht="12" customHeight="1" thickBot="1" x14ac:dyDescent="0.25">
      <c r="A146" s="124" t="s">
        <v>80</v>
      </c>
      <c r="B146" s="130" t="s">
        <v>81</v>
      </c>
      <c r="C146" s="131" t="str">
        <f>IF(AND(D146&lt;=100,D146&gt;=82.5),"A",IF(AND(D146&lt;82.5,D146&gt;=66.5),"B",IF(AND(D146&lt;66.5,D146&gt;=49.5),"C",IF(AND(D146&lt;49.5,D146&gt;=32.5),"D",IF(AND(D146&lt;32.5,D146&gt;=16.5),"E",IF(AND(D146&gt;=0,D146&lt;16.5),"F",""))))))</f>
        <v>E</v>
      </c>
      <c r="D146" s="132">
        <f>IF(ISERROR(AVERAGE(D147:D149)),D147,AVERAGE(D147:D149))</f>
        <v>16.666666666666668</v>
      </c>
    </row>
    <row r="147" spans="1:4" ht="12" customHeight="1" x14ac:dyDescent="0.2">
      <c r="A147" s="137" t="s">
        <v>333</v>
      </c>
      <c r="B147" s="138" t="s">
        <v>334</v>
      </c>
      <c r="C147" s="135"/>
      <c r="D147" s="136">
        <f>'Personnel Risk'!J9</f>
        <v>50</v>
      </c>
    </row>
    <row r="148" spans="1:4" ht="12" customHeight="1" x14ac:dyDescent="0.2">
      <c r="A148" s="137" t="s">
        <v>335</v>
      </c>
      <c r="B148" s="138" t="s">
        <v>336</v>
      </c>
      <c r="C148" s="139"/>
      <c r="D148" s="181">
        <f>'Personnel Risk'!J10</f>
        <v>0</v>
      </c>
    </row>
    <row r="149" spans="1:4" ht="12" customHeight="1" thickBot="1" x14ac:dyDescent="0.25">
      <c r="A149" s="137" t="s">
        <v>337</v>
      </c>
      <c r="B149" s="138" t="s">
        <v>165</v>
      </c>
      <c r="C149" s="144"/>
      <c r="D149" s="182">
        <f>'Personnel Risk'!J11</f>
        <v>0</v>
      </c>
    </row>
    <row r="150" spans="1:4" ht="12" customHeight="1" thickBot="1" x14ac:dyDescent="0.25">
      <c r="A150" s="124" t="s">
        <v>82</v>
      </c>
      <c r="B150" s="130" t="s">
        <v>83</v>
      </c>
      <c r="C150" s="131" t="str">
        <f>IF(AND(D150&lt;=100,D150&gt;=82.5),"A",IF(AND(D150&lt;82.5,D150&gt;=66.5),"B",IF(AND(D150&lt;66.5,D150&gt;=49.5),"C",IF(AND(D150&lt;49.5,D150&gt;=32.5),"D",IF(AND(D150&lt;32.5,D150&gt;=16.5),"E",IF(AND(D150&gt;=0,D150&lt;16.5),"F",""))))))</f>
        <v>F</v>
      </c>
      <c r="D150" s="132">
        <f>IF(ISERROR(AVERAGE(D151:D153)),D151,AVERAGE(D151:D153))</f>
        <v>0</v>
      </c>
    </row>
    <row r="151" spans="1:4" ht="12" customHeight="1" x14ac:dyDescent="0.2">
      <c r="A151" s="137" t="s">
        <v>338</v>
      </c>
      <c r="B151" s="138" t="s">
        <v>339</v>
      </c>
      <c r="C151" s="135"/>
      <c r="D151" s="136">
        <f>'Personnel Risk'!J13</f>
        <v>0</v>
      </c>
    </row>
    <row r="152" spans="1:4" ht="12" customHeight="1" x14ac:dyDescent="0.2">
      <c r="A152" s="137" t="s">
        <v>340</v>
      </c>
      <c r="B152" s="138" t="s">
        <v>341</v>
      </c>
      <c r="C152" s="139"/>
      <c r="D152" s="181" t="str">
        <f>'Personnel Risk'!J14</f>
        <v>NA</v>
      </c>
    </row>
    <row r="153" spans="1:4" ht="12" customHeight="1" thickBot="1" x14ac:dyDescent="0.25">
      <c r="A153" s="137" t="s">
        <v>342</v>
      </c>
      <c r="B153" s="138" t="s">
        <v>343</v>
      </c>
      <c r="C153" s="144"/>
      <c r="D153" s="182" t="str">
        <f>'Personnel Risk'!J15</f>
        <v>NA</v>
      </c>
    </row>
    <row r="154" spans="1:4" ht="12" customHeight="1" thickBot="1" x14ac:dyDescent="0.25">
      <c r="A154" s="124" t="s">
        <v>84</v>
      </c>
      <c r="B154" s="130" t="s">
        <v>85</v>
      </c>
      <c r="C154" s="131" t="str">
        <f>IF(AND(D154&lt;=100,D154&gt;=82.5),"A",IF(AND(D154&lt;82.5,D154&gt;=66.5),"B",IF(AND(D154&lt;66.5,D154&gt;=49.5),"C",IF(AND(D154&lt;49.5,D154&gt;=32.5),"D",IF(AND(D154&lt;32.5,D154&gt;=16.5),"E",IF(AND(D154&gt;=0,D154&lt;16.5),"F",""))))))</f>
        <v>B</v>
      </c>
      <c r="D154" s="132">
        <f>IF(ISERROR(AVERAGE(D155:D157)),D155,AVERAGE(D155:D157))</f>
        <v>66.666666666666671</v>
      </c>
    </row>
    <row r="155" spans="1:4" ht="12" customHeight="1" x14ac:dyDescent="0.2">
      <c r="A155" s="137" t="s">
        <v>344</v>
      </c>
      <c r="B155" s="138" t="s">
        <v>345</v>
      </c>
      <c r="C155" s="135"/>
      <c r="D155" s="136">
        <f>'Personnel Risk'!J17</f>
        <v>50</v>
      </c>
    </row>
    <row r="156" spans="1:4" ht="12" customHeight="1" x14ac:dyDescent="0.2">
      <c r="A156" s="137" t="s">
        <v>346</v>
      </c>
      <c r="B156" s="138" t="s">
        <v>187</v>
      </c>
      <c r="C156" s="139"/>
      <c r="D156" s="181">
        <f>'Personnel Risk'!J18</f>
        <v>50</v>
      </c>
    </row>
    <row r="157" spans="1:4" ht="12" customHeight="1" thickBot="1" x14ac:dyDescent="0.25">
      <c r="A157" s="137" t="s">
        <v>347</v>
      </c>
      <c r="B157" s="138" t="s">
        <v>348</v>
      </c>
      <c r="C157" s="144"/>
      <c r="D157" s="182">
        <f>'Personnel Risk'!J19</f>
        <v>100</v>
      </c>
    </row>
    <row r="158" spans="1:4" ht="12" customHeight="1" thickBot="1" x14ac:dyDescent="0.25">
      <c r="A158" s="124" t="s">
        <v>86</v>
      </c>
      <c r="B158" s="130" t="s">
        <v>87</v>
      </c>
      <c r="C158" s="131" t="str">
        <f>IF(AND(D158&lt;=100,D158&gt;=82.5),"A",IF(AND(D158&lt;82.5,D158&gt;=66.5),"B",IF(AND(D158&lt;66.5,D158&gt;=49.5),"C",IF(AND(D158&lt;49.5,D158&gt;=32.5),"D",IF(AND(D158&lt;32.5,D158&gt;=16.5),"E",IF(AND(D158&gt;=0,D158&lt;16.5),"F",""))))))</f>
        <v>B</v>
      </c>
      <c r="D158" s="132">
        <f>IF(ISERROR(AVERAGE(D159:D160)),D159,AVERAGE(D159:D160))</f>
        <v>75</v>
      </c>
    </row>
    <row r="159" spans="1:4" ht="12" customHeight="1" x14ac:dyDescent="0.2">
      <c r="A159" s="137" t="s">
        <v>349</v>
      </c>
      <c r="B159" s="138" t="s">
        <v>350</v>
      </c>
      <c r="C159" s="135"/>
      <c r="D159" s="136">
        <f>'Personnel Risk'!J21</f>
        <v>100</v>
      </c>
    </row>
    <row r="160" spans="1:4" ht="12" customHeight="1" thickBot="1" x14ac:dyDescent="0.25">
      <c r="A160" s="137" t="s">
        <v>351</v>
      </c>
      <c r="B160" s="138" t="s">
        <v>352</v>
      </c>
      <c r="C160" s="144"/>
      <c r="D160" s="182">
        <f>'Personnel Risk'!J22</f>
        <v>50</v>
      </c>
    </row>
    <row r="161" spans="1:4" ht="12" customHeight="1" thickBot="1" x14ac:dyDescent="0.25">
      <c r="A161" s="124" t="s">
        <v>88</v>
      </c>
      <c r="B161" s="130" t="s">
        <v>89</v>
      </c>
      <c r="C161" s="131" t="str">
        <f>IF(AND(D161&lt;=100,D161&gt;=82.5),"A",IF(AND(D161&lt;82.5,D161&gt;=66.5),"B",IF(AND(D161&lt;66.5,D161&gt;=49.5),"C",IF(AND(D161&lt;49.5,D161&gt;=32.5),"D",IF(AND(D161&lt;32.5,D161&gt;=16.5),"E",IF(AND(D161&gt;=0,D161&lt;16.5),"F",""))))))</f>
        <v>A</v>
      </c>
      <c r="D161" s="132">
        <f>IF(ISERROR(AVERAGE(D162:D164)),D162,AVERAGE(D162:D164))</f>
        <v>91.666666666666671</v>
      </c>
    </row>
    <row r="162" spans="1:4" ht="12" customHeight="1" x14ac:dyDescent="0.2">
      <c r="A162" s="137" t="s">
        <v>353</v>
      </c>
      <c r="B162" s="138" t="s">
        <v>225</v>
      </c>
      <c r="C162" s="135"/>
      <c r="D162" s="136">
        <f>'Personnel Risk'!J24</f>
        <v>100</v>
      </c>
    </row>
    <row r="163" spans="1:4" ht="12" customHeight="1" x14ac:dyDescent="0.2">
      <c r="A163" s="137" t="s">
        <v>354</v>
      </c>
      <c r="B163" s="138" t="s">
        <v>345</v>
      </c>
      <c r="C163" s="139"/>
      <c r="D163" s="181">
        <f>'Personnel Risk'!J25</f>
        <v>100</v>
      </c>
    </row>
    <row r="164" spans="1:4" ht="12" customHeight="1" thickBot="1" x14ac:dyDescent="0.25">
      <c r="A164" s="137" t="s">
        <v>355</v>
      </c>
      <c r="B164" s="138" t="s">
        <v>187</v>
      </c>
      <c r="C164" s="144"/>
      <c r="D164" s="182">
        <f>'Personnel Risk'!J26</f>
        <v>75</v>
      </c>
    </row>
    <row r="165" spans="1:4" ht="12" customHeight="1" thickBot="1" x14ac:dyDescent="0.25">
      <c r="A165" s="124" t="s">
        <v>90</v>
      </c>
      <c r="B165" s="130" t="s">
        <v>91</v>
      </c>
      <c r="C165" s="131" t="str">
        <f>IF(AND(D165&lt;=100,D165&gt;=82.5),"A",IF(AND(D165&lt;82.5,D165&gt;=66.5),"B",IF(AND(D165&lt;66.5,D165&gt;=49.5),"C",IF(AND(D165&lt;49.5,D165&gt;=32.5),"D",IF(AND(D165&lt;32.5,D165&gt;=16.5),"E",IF(AND(D165&gt;=0,D165&lt;16.5),"F",""))))))</f>
        <v>D</v>
      </c>
      <c r="D165" s="132">
        <f>IF(ISERROR(AVERAGE(D166:D168)),D166,AVERAGE(D166:D168))</f>
        <v>41.666666666666664</v>
      </c>
    </row>
    <row r="166" spans="1:4" ht="12" customHeight="1" x14ac:dyDescent="0.2">
      <c r="A166" s="137" t="s">
        <v>356</v>
      </c>
      <c r="B166" s="138" t="s">
        <v>357</v>
      </c>
      <c r="C166" s="135"/>
      <c r="D166" s="136">
        <f>'Personnel Risk'!J28</f>
        <v>75</v>
      </c>
    </row>
    <row r="167" spans="1:4" ht="12" customHeight="1" x14ac:dyDescent="0.2">
      <c r="A167" s="137" t="s">
        <v>358</v>
      </c>
      <c r="B167" s="138" t="s">
        <v>258</v>
      </c>
      <c r="C167" s="139"/>
      <c r="D167" s="181">
        <f>'Personnel Risk'!J29</f>
        <v>0</v>
      </c>
    </row>
    <row r="168" spans="1:4" ht="12" customHeight="1" thickBot="1" x14ac:dyDescent="0.25">
      <c r="A168" s="137" t="s">
        <v>359</v>
      </c>
      <c r="B168" s="138" t="s">
        <v>187</v>
      </c>
      <c r="C168" s="144"/>
      <c r="D168" s="182">
        <f>'Personnel Risk'!J30</f>
        <v>50</v>
      </c>
    </row>
    <row r="169" spans="1:4" ht="12" customHeight="1" thickBot="1" x14ac:dyDescent="0.25">
      <c r="A169" s="124" t="s">
        <v>92</v>
      </c>
      <c r="B169" s="130" t="s">
        <v>93</v>
      </c>
      <c r="C169" s="131" t="str">
        <f>IF(AND(D169&lt;=100,D169&gt;=82.5),"A",IF(AND(D169&lt;82.5,D169&gt;=66.5),"B",IF(AND(D169&lt;66.5,D169&gt;=49.5),"C",IF(AND(D169&lt;49.5,D169&gt;=32.5),"D",IF(AND(D169&lt;32.5,D169&gt;=16.5),"E",IF(AND(D169&gt;=0,D169&lt;16.5),"F",""))))))</f>
        <v>C</v>
      </c>
      <c r="D169" s="132">
        <f>IF(ISERROR(AVERAGE(D170:D173)),D170,AVERAGE(D170:D173))</f>
        <v>62.5</v>
      </c>
    </row>
    <row r="170" spans="1:4" ht="12" customHeight="1" x14ac:dyDescent="0.2">
      <c r="A170" s="137" t="s">
        <v>360</v>
      </c>
      <c r="B170" s="138" t="s">
        <v>357</v>
      </c>
      <c r="C170" s="135"/>
      <c r="D170" s="136">
        <f>'Personnel Risk'!J32</f>
        <v>50</v>
      </c>
    </row>
    <row r="171" spans="1:4" ht="12" customHeight="1" x14ac:dyDescent="0.2">
      <c r="A171" s="137" t="s">
        <v>361</v>
      </c>
      <c r="B171" s="138" t="s">
        <v>362</v>
      </c>
      <c r="C171" s="139"/>
      <c r="D171" s="181">
        <f>'Personnel Risk'!J33</f>
        <v>50</v>
      </c>
    </row>
    <row r="172" spans="1:4" ht="12" customHeight="1" x14ac:dyDescent="0.2">
      <c r="A172" s="137" t="s">
        <v>363</v>
      </c>
      <c r="B172" s="138" t="s">
        <v>223</v>
      </c>
      <c r="C172" s="139"/>
      <c r="D172" s="181">
        <f>'Personnel Risk'!J34</f>
        <v>50</v>
      </c>
    </row>
    <row r="173" spans="1:4" ht="12" customHeight="1" thickBot="1" x14ac:dyDescent="0.25">
      <c r="A173" s="137" t="s">
        <v>364</v>
      </c>
      <c r="B173" s="138" t="s">
        <v>365</v>
      </c>
      <c r="C173" s="144"/>
      <c r="D173" s="182">
        <f>'Personnel Risk'!J35</f>
        <v>100</v>
      </c>
    </row>
    <row r="174" spans="1:4" ht="12" customHeight="1" thickBot="1" x14ac:dyDescent="0.25">
      <c r="A174" s="124" t="s">
        <v>94</v>
      </c>
      <c r="B174" s="130" t="s">
        <v>95</v>
      </c>
      <c r="C174" s="131" t="str">
        <f>IF(AND(D174&lt;=100,D174&gt;=82.5),"A",IF(AND(D174&lt;82.5,D174&gt;=66.5),"B",IF(AND(D174&lt;66.5,D174&gt;=49.5),"C",IF(AND(D174&lt;49.5,D174&gt;=32.5),"D",IF(AND(D174&lt;32.5,D174&gt;=16.5),"E",IF(AND(D174&gt;=0,D174&lt;16.5),"F",""))))))</f>
        <v>A</v>
      </c>
      <c r="D174" s="132">
        <f>IF(ISERROR(AVERAGE(D175:D177)),D175,AVERAGE(D175:D177))</f>
        <v>100</v>
      </c>
    </row>
    <row r="175" spans="1:4" ht="12" customHeight="1" x14ac:dyDescent="0.2">
      <c r="A175" s="137" t="s">
        <v>366</v>
      </c>
      <c r="B175" s="138" t="s">
        <v>367</v>
      </c>
      <c r="C175" s="135"/>
      <c r="D175" s="136">
        <f>'Personnel Risk'!J37</f>
        <v>100</v>
      </c>
    </row>
    <row r="176" spans="1:4" ht="12" customHeight="1" x14ac:dyDescent="0.2">
      <c r="A176" s="137" t="s">
        <v>368</v>
      </c>
      <c r="B176" s="138" t="s">
        <v>330</v>
      </c>
      <c r="C176" s="139"/>
      <c r="D176" s="181">
        <f>'Personnel Risk'!J38</f>
        <v>100</v>
      </c>
    </row>
    <row r="177" spans="1:4" ht="12" customHeight="1" thickBot="1" x14ac:dyDescent="0.25">
      <c r="A177" s="137" t="s">
        <v>369</v>
      </c>
      <c r="B177" s="138" t="s">
        <v>332</v>
      </c>
      <c r="C177" s="144"/>
      <c r="D177" s="182">
        <f>'Personnel Risk'!J39</f>
        <v>100</v>
      </c>
    </row>
    <row r="178" spans="1:4" ht="12" customHeight="1" thickBot="1" x14ac:dyDescent="0.25">
      <c r="A178" s="124" t="s">
        <v>96</v>
      </c>
      <c r="B178" s="130" t="s">
        <v>97</v>
      </c>
      <c r="C178" s="131" t="str">
        <f>IF(AND(D178&lt;=100,D178&gt;=82.5),"A",IF(AND(D178&lt;82.5,D178&gt;=66.5),"B",IF(AND(D178&lt;66.5,D178&gt;=49.5),"C",IF(AND(D178&lt;49.5,D178&gt;=32.5),"D",IF(AND(D178&lt;32.5,D178&gt;=16.5),"E",IF(AND(D178&gt;=0,D178&lt;16.5),"F",""))))))</f>
        <v>A</v>
      </c>
      <c r="D178" s="132">
        <f>IF(ISERROR(AVERAGE(D179:D181)),D179,AVERAGE(D179:D181))</f>
        <v>100</v>
      </c>
    </row>
    <row r="179" spans="1:4" ht="12" customHeight="1" x14ac:dyDescent="0.2">
      <c r="A179" s="137" t="s">
        <v>370</v>
      </c>
      <c r="B179" s="138" t="s">
        <v>367</v>
      </c>
      <c r="C179" s="135"/>
      <c r="D179" s="136">
        <f>'Personnel Risk'!J41</f>
        <v>100</v>
      </c>
    </row>
    <row r="180" spans="1:4" ht="12" customHeight="1" x14ac:dyDescent="0.2">
      <c r="A180" s="137" t="s">
        <v>371</v>
      </c>
      <c r="B180" s="138" t="s">
        <v>330</v>
      </c>
      <c r="C180" s="139"/>
      <c r="D180" s="181">
        <f>'Personnel Risk'!J42</f>
        <v>100</v>
      </c>
    </row>
    <row r="181" spans="1:4" ht="12" customHeight="1" thickBot="1" x14ac:dyDescent="0.25">
      <c r="A181" s="137" t="s">
        <v>372</v>
      </c>
      <c r="B181" s="138" t="s">
        <v>332</v>
      </c>
      <c r="C181" s="144"/>
      <c r="D181" s="182">
        <f>'Personnel Risk'!J43</f>
        <v>100</v>
      </c>
    </row>
    <row r="182" spans="1:4" ht="12" customHeight="1" thickBot="1" x14ac:dyDescent="0.25">
      <c r="A182" s="124" t="s">
        <v>98</v>
      </c>
      <c r="B182" s="130" t="s">
        <v>99</v>
      </c>
      <c r="C182" s="131" t="str">
        <f>IF(AND(D182&lt;=100,D182&gt;=82.5),"A",IF(AND(D182&lt;82.5,D182&gt;=66.5),"B",IF(AND(D182&lt;66.5,D182&gt;=49.5),"C",IF(AND(D182&lt;49.5,D182&gt;=32.5),"D",IF(AND(D182&lt;32.5,D182&gt;=16.5),"E",IF(AND(D182&gt;=0,D182&lt;16.5),"F",""))))))</f>
        <v>A</v>
      </c>
      <c r="D182" s="132">
        <f>IF(ISERROR(AVERAGE(D183)),D183,AVERAGE(D183))</f>
        <v>100</v>
      </c>
    </row>
    <row r="183" spans="1:4" ht="12" customHeight="1" thickBot="1" x14ac:dyDescent="0.25">
      <c r="A183" s="137">
        <v>45</v>
      </c>
      <c r="B183" s="138" t="s">
        <v>99</v>
      </c>
      <c r="C183" s="150"/>
      <c r="D183" s="151">
        <f>'Personnel Risk'!J45</f>
        <v>100</v>
      </c>
    </row>
    <row r="184" spans="1:4" ht="12" customHeight="1" thickBot="1" x14ac:dyDescent="0.25">
      <c r="A184" s="124" t="s">
        <v>100</v>
      </c>
      <c r="B184" s="130" t="s">
        <v>101</v>
      </c>
      <c r="C184" s="131" t="str">
        <f>IF(AND(D184&lt;=100,D184&gt;=82.5),"A",IF(AND(D184&lt;82.5,D184&gt;=66.5),"B",IF(AND(D184&lt;66.5,D184&gt;=49.5),"C",IF(AND(D184&lt;49.5,D184&gt;=32.5),"D",IF(AND(D184&lt;32.5,D184&gt;=16.5),"E",IF(AND(D184&gt;=0,D184&lt;16.5),"F",""))))))</f>
        <v>B</v>
      </c>
      <c r="D184" s="132">
        <f>IF(ISERROR(AVERAGE(D185:D188)),D185,AVERAGE(D185:D188))</f>
        <v>81.25</v>
      </c>
    </row>
    <row r="185" spans="1:4" ht="12" customHeight="1" x14ac:dyDescent="0.2">
      <c r="A185" s="137" t="s">
        <v>373</v>
      </c>
      <c r="B185" s="138" t="s">
        <v>374</v>
      </c>
      <c r="C185" s="135"/>
      <c r="D185" s="136">
        <f>'Personnel Risk'!J47</f>
        <v>50</v>
      </c>
    </row>
    <row r="186" spans="1:4" ht="12" customHeight="1" x14ac:dyDescent="0.2">
      <c r="A186" s="137" t="s">
        <v>375</v>
      </c>
      <c r="B186" s="138" t="s">
        <v>187</v>
      </c>
      <c r="C186" s="139"/>
      <c r="D186" s="181">
        <f>'Personnel Risk'!J48</f>
        <v>75</v>
      </c>
    </row>
    <row r="187" spans="1:4" ht="12" customHeight="1" x14ac:dyDescent="0.2">
      <c r="A187" s="137" t="s">
        <v>376</v>
      </c>
      <c r="B187" s="138" t="s">
        <v>332</v>
      </c>
      <c r="C187" s="139"/>
      <c r="D187" s="181">
        <f>'Personnel Risk'!J49</f>
        <v>100</v>
      </c>
    </row>
    <row r="188" spans="1:4" ht="12" customHeight="1" thickBot="1" x14ac:dyDescent="0.25">
      <c r="A188" s="137" t="s">
        <v>377</v>
      </c>
      <c r="B188" s="138" t="s">
        <v>378</v>
      </c>
      <c r="C188" s="144"/>
      <c r="D188" s="182">
        <f>'Personnel Risk'!J50</f>
        <v>100</v>
      </c>
    </row>
    <row r="189" spans="1:4" ht="12" customHeight="1" thickBot="1" x14ac:dyDescent="0.25">
      <c r="A189" s="124" t="s">
        <v>102</v>
      </c>
      <c r="B189" s="130" t="s">
        <v>103</v>
      </c>
      <c r="C189" s="131" t="str">
        <f>IF(AND(D189&lt;=100,D189&gt;=82.5),"A",IF(AND(D189&lt;82.5,D189&gt;=66.5),"B",IF(AND(D189&lt;66.5,D189&gt;=49.5),"C",IF(AND(D189&lt;49.5,D189&gt;=32.5),"D",IF(AND(D189&lt;32.5,D189&gt;=16.5),"E",IF(AND(D189&gt;=0,D189&lt;16.5),"F",""))))))</f>
        <v>C</v>
      </c>
      <c r="D189" s="132">
        <f>IF(ISERROR(AVERAGE(D190:D193)),D190,AVERAGE(D190:D193))</f>
        <v>56.25</v>
      </c>
    </row>
    <row r="190" spans="1:4" ht="12" customHeight="1" x14ac:dyDescent="0.2">
      <c r="A190" s="137" t="s">
        <v>379</v>
      </c>
      <c r="B190" s="138" t="s">
        <v>374</v>
      </c>
      <c r="C190" s="135"/>
      <c r="D190" s="136">
        <f>'Personnel Risk'!J52</f>
        <v>50</v>
      </c>
    </row>
    <row r="191" spans="1:4" ht="12" customHeight="1" x14ac:dyDescent="0.2">
      <c r="A191" s="137" t="s">
        <v>380</v>
      </c>
      <c r="B191" s="138" t="s">
        <v>187</v>
      </c>
      <c r="C191" s="139"/>
      <c r="D191" s="181">
        <f>'Personnel Risk'!J53</f>
        <v>50</v>
      </c>
    </row>
    <row r="192" spans="1:4" ht="12" customHeight="1" x14ac:dyDescent="0.2">
      <c r="A192" s="137" t="s">
        <v>381</v>
      </c>
      <c r="B192" s="138" t="s">
        <v>332</v>
      </c>
      <c r="C192" s="139"/>
      <c r="D192" s="181">
        <f>'Personnel Risk'!J54</f>
        <v>75</v>
      </c>
    </row>
    <row r="193" spans="1:4" ht="12" customHeight="1" thickBot="1" x14ac:dyDescent="0.25">
      <c r="A193" s="137" t="s">
        <v>382</v>
      </c>
      <c r="B193" s="138" t="s">
        <v>378</v>
      </c>
      <c r="C193" s="144"/>
      <c r="D193" s="182">
        <f>'Personnel Risk'!J55</f>
        <v>50</v>
      </c>
    </row>
    <row r="194" spans="1:4" ht="12" customHeight="1" thickBot="1" x14ac:dyDescent="0.25">
      <c r="A194" s="124" t="s">
        <v>104</v>
      </c>
      <c r="B194" s="130" t="s">
        <v>105</v>
      </c>
      <c r="C194" s="131" t="str">
        <f>IF(AND(D194&lt;=100,D194&gt;=82.5),"A",IF(AND(D194&lt;82.5,D194&gt;=66.5),"B",IF(AND(D194&lt;66.5,D194&gt;=49.5),"C",IF(AND(D194&lt;49.5,D194&gt;=32.5),"D",IF(AND(D194&lt;32.5,D194&gt;=16.5),"E",IF(AND(D194&gt;=0,D194&lt;16.5),"F",""))))))</f>
        <v>E</v>
      </c>
      <c r="D194" s="132">
        <f>IF(ISERROR(AVERAGE(D195:D197)),D195,AVERAGE(D195:D197))</f>
        <v>16.666666666666668</v>
      </c>
    </row>
    <row r="195" spans="1:4" ht="12" customHeight="1" x14ac:dyDescent="0.2">
      <c r="A195" s="137" t="s">
        <v>383</v>
      </c>
      <c r="B195" s="138" t="s">
        <v>223</v>
      </c>
      <c r="C195" s="135"/>
      <c r="D195" s="136">
        <f>'Personnel Risk'!J57</f>
        <v>25</v>
      </c>
    </row>
    <row r="196" spans="1:4" ht="12" customHeight="1" x14ac:dyDescent="0.2">
      <c r="A196" s="137" t="s">
        <v>384</v>
      </c>
      <c r="B196" s="138" t="s">
        <v>214</v>
      </c>
      <c r="C196" s="139"/>
      <c r="D196" s="181">
        <f>'Personnel Risk'!J58</f>
        <v>0</v>
      </c>
    </row>
    <row r="197" spans="1:4" ht="12" customHeight="1" thickBot="1" x14ac:dyDescent="0.25">
      <c r="A197" s="137" t="s">
        <v>385</v>
      </c>
      <c r="B197" s="138" t="s">
        <v>386</v>
      </c>
      <c r="C197" s="144"/>
      <c r="D197" s="182">
        <f>'Personnel Risk'!J59</f>
        <v>25</v>
      </c>
    </row>
    <row r="198" spans="1:4" ht="12" customHeight="1" thickBot="1" x14ac:dyDescent="0.25">
      <c r="A198" s="124" t="s">
        <v>106</v>
      </c>
      <c r="B198" s="130" t="s">
        <v>107</v>
      </c>
      <c r="C198" s="131" t="str">
        <f>IF(AND(D198&lt;=100,D198&gt;=82.5),"A",IF(AND(D198&lt;82.5,D198&gt;=66.5),"B",IF(AND(D198&lt;66.5,D198&gt;=49.5),"C",IF(AND(D198&lt;49.5,D198&gt;=32.5),"D",IF(AND(D198&lt;32.5,D198&gt;=16.5),"E",IF(AND(D198&gt;=0,D198&lt;16.5),"F",""))))))</f>
        <v>E</v>
      </c>
      <c r="D198" s="132">
        <f>IF(ISERROR(AVERAGE(D199:D201)),D199,AVERAGE(D199:D201))</f>
        <v>25</v>
      </c>
    </row>
    <row r="199" spans="1:4" ht="12" customHeight="1" x14ac:dyDescent="0.2">
      <c r="A199" s="137" t="s">
        <v>387</v>
      </c>
      <c r="B199" s="138" t="s">
        <v>367</v>
      </c>
      <c r="C199" s="135"/>
      <c r="D199" s="136">
        <f>'Personnel Risk'!J61</f>
        <v>0</v>
      </c>
    </row>
    <row r="200" spans="1:4" ht="12" customHeight="1" x14ac:dyDescent="0.2">
      <c r="A200" s="137" t="s">
        <v>388</v>
      </c>
      <c r="B200" s="138" t="s">
        <v>187</v>
      </c>
      <c r="C200" s="139"/>
      <c r="D200" s="181">
        <f>'Personnel Risk'!J62</f>
        <v>0</v>
      </c>
    </row>
    <row r="201" spans="1:4" ht="12" customHeight="1" thickBot="1" x14ac:dyDescent="0.25">
      <c r="A201" s="137" t="s">
        <v>389</v>
      </c>
      <c r="B201" s="138" t="s">
        <v>165</v>
      </c>
      <c r="C201" s="144"/>
      <c r="D201" s="182">
        <f>'Personnel Risk'!J63</f>
        <v>75</v>
      </c>
    </row>
    <row r="202" spans="1:4" ht="12" customHeight="1" thickBot="1" x14ac:dyDescent="0.25">
      <c r="A202" s="124" t="s">
        <v>108</v>
      </c>
      <c r="B202" s="130" t="s">
        <v>109</v>
      </c>
      <c r="C202" s="131" t="str">
        <f>IF(AND(D202&lt;=100,D202&gt;=82.5),"A",IF(AND(D202&lt;82.5,D202&gt;=66.5),"B",IF(AND(D202&lt;66.5,D202&gt;=49.5),"C",IF(AND(D202&lt;49.5,D202&gt;=32.5),"D",IF(AND(D202&lt;32.5,D202&gt;=16.5),"E",IF(AND(D202&gt;=0,D202&lt;16.5),"F",""))))))</f>
        <v>A</v>
      </c>
      <c r="D202" s="132">
        <f>IF(ISERROR(AVERAGE(D203:D205)),D203,AVERAGE(D203:D205))</f>
        <v>100</v>
      </c>
    </row>
    <row r="203" spans="1:4" ht="12" customHeight="1" x14ac:dyDescent="0.2">
      <c r="A203" s="137" t="s">
        <v>390</v>
      </c>
      <c r="B203" s="138" t="s">
        <v>251</v>
      </c>
      <c r="C203" s="135"/>
      <c r="D203" s="136">
        <f>'Personnel Risk'!J65</f>
        <v>100</v>
      </c>
    </row>
    <row r="204" spans="1:4" ht="12" customHeight="1" x14ac:dyDescent="0.2">
      <c r="A204" s="137" t="s">
        <v>391</v>
      </c>
      <c r="B204" s="138" t="s">
        <v>332</v>
      </c>
      <c r="C204" s="139"/>
      <c r="D204" s="181">
        <f>'Personnel Risk'!J66</f>
        <v>100</v>
      </c>
    </row>
    <row r="205" spans="1:4" ht="12" customHeight="1" thickBot="1" x14ac:dyDescent="0.25">
      <c r="A205" s="142" t="s">
        <v>392</v>
      </c>
      <c r="B205" s="143" t="s">
        <v>304</v>
      </c>
      <c r="C205" s="139"/>
      <c r="D205" s="182">
        <f>'Personnel Risk'!J67</f>
        <v>100</v>
      </c>
    </row>
    <row r="206" spans="1:4" ht="24.75" customHeight="1" thickBot="1" x14ac:dyDescent="0.25">
      <c r="A206" s="124"/>
      <c r="B206" s="125" t="s">
        <v>110</v>
      </c>
      <c r="C206" s="126" t="str">
        <f>IF(D206&gt;=82.5,"A",IF(D206&gt;=66.5,"B",IF(D206&gt;=49.5,"C",IF(D206&gt;=32.5,"D",IF(D206&gt;=16.5,"E","F")))))</f>
        <v>F</v>
      </c>
      <c r="D206" s="127">
        <f>AVERAGE(D207,D210,D212,D215,D219)</f>
        <v>10</v>
      </c>
    </row>
    <row r="207" spans="1:4" ht="12" customHeight="1" thickBot="1" x14ac:dyDescent="0.25">
      <c r="A207" s="124" t="s">
        <v>111</v>
      </c>
      <c r="B207" s="130" t="s">
        <v>112</v>
      </c>
      <c r="C207" s="131" t="str">
        <f>IF(AND(D207&lt;=100,D207&gt;=82.5),"A",IF(AND(D207&lt;82.5,D207&gt;=66.5),"B",IF(AND(D207&lt;66.5,D207&gt;=49.5),"C",IF(AND(D207&lt;49.5,D207&gt;=32.5),"D",IF(AND(D207&lt;32.5,D207&gt;=16.5),"E",IF(AND(D207&gt;=0,D207&lt;16.5),"F",""))))))</f>
        <v>F</v>
      </c>
      <c r="D207" s="132">
        <f>IF(ISERROR(AVERAGE(D208:D209)),D208,AVERAGE(D208:D209))</f>
        <v>0</v>
      </c>
    </row>
    <row r="208" spans="1:4" ht="12" customHeight="1" x14ac:dyDescent="0.2">
      <c r="A208" s="137" t="s">
        <v>393</v>
      </c>
      <c r="B208" s="138" t="s">
        <v>394</v>
      </c>
      <c r="C208" s="135"/>
      <c r="D208" s="136">
        <f>'Operational Risk'!J2</f>
        <v>0</v>
      </c>
    </row>
    <row r="209" spans="1:4" ht="12" customHeight="1" thickBot="1" x14ac:dyDescent="0.25">
      <c r="A209" s="137" t="s">
        <v>395</v>
      </c>
      <c r="B209" s="138" t="s">
        <v>187</v>
      </c>
      <c r="C209" s="144"/>
      <c r="D209" s="182" t="str">
        <f>'Operational Risk'!J3</f>
        <v>NA</v>
      </c>
    </row>
    <row r="210" spans="1:4" ht="12" customHeight="1" thickBot="1" x14ac:dyDescent="0.25">
      <c r="A210" s="124" t="s">
        <v>113</v>
      </c>
      <c r="B210" s="130" t="s">
        <v>114</v>
      </c>
      <c r="C210" s="131" t="str">
        <f>IF(AND(D210&lt;=100,D210&gt;=82.5),"A",IF(AND(D210&lt;82.5,D210&gt;=66.5),"B",IF(AND(D210&lt;66.5,D210&gt;=49.5),"C",IF(AND(D210&lt;49.5,D210&gt;=32.5),"D",IF(AND(D210&lt;32.5,D210&gt;=16.5),"E",IF(AND(D210&gt;=0,D210&lt;16.5),"F",""))))))</f>
        <v>C</v>
      </c>
      <c r="D210" s="132">
        <f>IF(ISERROR(AVERAGE(D211)),D211,AVERAGE(D211))</f>
        <v>50</v>
      </c>
    </row>
    <row r="211" spans="1:4" ht="12" customHeight="1" thickBot="1" x14ac:dyDescent="0.25">
      <c r="A211" s="137">
        <v>52</v>
      </c>
      <c r="B211" s="138" t="s">
        <v>114</v>
      </c>
      <c r="C211" s="150"/>
      <c r="D211" s="151">
        <f>'Operational Risk'!J5</f>
        <v>50</v>
      </c>
    </row>
    <row r="212" spans="1:4" ht="12" customHeight="1" thickBot="1" x14ac:dyDescent="0.25">
      <c r="A212" s="124" t="s">
        <v>115</v>
      </c>
      <c r="B212" s="130" t="s">
        <v>116</v>
      </c>
      <c r="C212" s="131" t="str">
        <f>IF(AND(D212&lt;=100,D212&gt;=82.5),"A",IF(AND(D212&lt;82.5,D212&gt;=66.5),"B",IF(AND(D212&lt;66.5,D212&gt;=49.5),"C",IF(AND(D212&lt;49.5,D212&gt;=32.5),"D",IF(AND(D212&lt;32.5,D212&gt;=16.5),"E",IF(AND(D212&gt;=0,D212&lt;16.5),"F",""))))))</f>
        <v>F</v>
      </c>
      <c r="D212" s="132">
        <f>IF(ISERROR(AVERAGE(D213:D214)),D213,AVERAGE(D213:D214))</f>
        <v>0</v>
      </c>
    </row>
    <row r="213" spans="1:4" ht="12" customHeight="1" x14ac:dyDescent="0.2">
      <c r="A213" s="137" t="s">
        <v>396</v>
      </c>
      <c r="B213" s="138" t="s">
        <v>397</v>
      </c>
      <c r="C213" s="135"/>
      <c r="D213" s="136">
        <f>'Operational Risk'!J7</f>
        <v>0</v>
      </c>
    </row>
    <row r="214" spans="1:4" ht="12" customHeight="1" thickBot="1" x14ac:dyDescent="0.25">
      <c r="A214" s="137" t="s">
        <v>398</v>
      </c>
      <c r="B214" s="138" t="s">
        <v>399</v>
      </c>
      <c r="C214" s="144"/>
      <c r="D214" s="182">
        <f>'Operational Risk'!J8</f>
        <v>0</v>
      </c>
    </row>
    <row r="215" spans="1:4" ht="12" customHeight="1" thickBot="1" x14ac:dyDescent="0.25">
      <c r="A215" s="124" t="s">
        <v>117</v>
      </c>
      <c r="B215" s="130" t="s">
        <v>118</v>
      </c>
      <c r="C215" s="131" t="str">
        <f>IF(AND(D215&lt;=100,D215&gt;=82.5),"A",IF(AND(D215&lt;82.5,D215&gt;=66.5),"B",IF(AND(D215&lt;66.5,D215&gt;=49.5),"C",IF(AND(D215&lt;49.5,D215&gt;=32.5),"D",IF(AND(D215&lt;32.5,D215&gt;=16.5),"E",IF(AND(D215&gt;=0,D215&lt;16.5),"F",""))))))</f>
        <v>F</v>
      </c>
      <c r="D215" s="132">
        <f>IF(ISERROR(AVERAGE(D216:D218)),D216,AVERAGE(D216:D218))</f>
        <v>0</v>
      </c>
    </row>
    <row r="216" spans="1:4" ht="12" customHeight="1" x14ac:dyDescent="0.2">
      <c r="A216" s="137" t="s">
        <v>400</v>
      </c>
      <c r="B216" s="138" t="s">
        <v>401</v>
      </c>
      <c r="C216" s="135"/>
      <c r="D216" s="136">
        <f>'Operational Risk'!J10</f>
        <v>0</v>
      </c>
    </row>
    <row r="217" spans="1:4" ht="12" customHeight="1" x14ac:dyDescent="0.2">
      <c r="A217" s="137" t="s">
        <v>402</v>
      </c>
      <c r="B217" s="138" t="s">
        <v>403</v>
      </c>
      <c r="C217" s="139"/>
      <c r="D217" s="181">
        <f>'Operational Risk'!J11</f>
        <v>0</v>
      </c>
    </row>
    <row r="218" spans="1:4" ht="12" customHeight="1" thickBot="1" x14ac:dyDescent="0.25">
      <c r="A218" s="137" t="s">
        <v>404</v>
      </c>
      <c r="B218" s="138" t="s">
        <v>187</v>
      </c>
      <c r="C218" s="139"/>
      <c r="D218" s="182" t="str">
        <f>'Operational Risk'!J12</f>
        <v>NA</v>
      </c>
    </row>
    <row r="219" spans="1:4" ht="12" customHeight="1" thickBot="1" x14ac:dyDescent="0.25">
      <c r="A219" s="124" t="s">
        <v>119</v>
      </c>
      <c r="B219" s="130" t="s">
        <v>120</v>
      </c>
      <c r="C219" s="131" t="str">
        <f>IF(AND(D219&lt;=100,D219&gt;=82.5),"A",IF(AND(D219&lt;82.5,D219&gt;=66.5),"B",IF(AND(D219&lt;66.5,D219&gt;=49.5),"C",IF(AND(D219&lt;49.5,D219&gt;=32.5),"D",IF(AND(D219&lt;32.5,D219&gt;=16.5),"E",IF(AND(D219&gt;=0,D219&lt;16.5),"F",""))))))</f>
        <v>F</v>
      </c>
      <c r="D219" s="132">
        <f>IF(ISERROR(AVERAGE(D220:D221)),D220,AVERAGE(D220:D221))</f>
        <v>0</v>
      </c>
    </row>
    <row r="220" spans="1:4" ht="12" customHeight="1" x14ac:dyDescent="0.2">
      <c r="A220" s="137" t="s">
        <v>405</v>
      </c>
      <c r="B220" s="138" t="s">
        <v>223</v>
      </c>
      <c r="C220" s="135"/>
      <c r="D220" s="136">
        <f>'Operational Risk'!J14</f>
        <v>0</v>
      </c>
    </row>
    <row r="221" spans="1:4" ht="12" customHeight="1" thickBot="1" x14ac:dyDescent="0.25">
      <c r="A221" s="137" t="s">
        <v>406</v>
      </c>
      <c r="B221" s="138" t="s">
        <v>378</v>
      </c>
      <c r="C221" s="144"/>
      <c r="D221" s="182">
        <f>'Operational Risk'!J15</f>
        <v>0</v>
      </c>
    </row>
    <row r="222" spans="1:4" ht="12" customHeight="1" thickBot="1" x14ac:dyDescent="0.25">
      <c r="A222" s="124" t="s">
        <v>121</v>
      </c>
      <c r="B222" s="130" t="s">
        <v>122</v>
      </c>
      <c r="C222" s="131" t="str">
        <f>IF(AND(D222&lt;=100,D222&gt;=82.5),"A",IF(AND(D222&lt;82.5,D222&gt;=66.5),"B",IF(AND(D222&lt;66.5,D222&gt;=49.5),"C",IF(AND(D222&lt;49.5,D222&gt;=32.5),"D",IF(AND(D222&lt;32.5,D222&gt;=16.5),"E",IF(AND(D222&gt;=0,D222&lt;16.5),"F",""))))))</f>
        <v/>
      </c>
      <c r="D222" s="132" t="str">
        <f>IF(ISERROR(AVERAGE(D223:D225)),D223,AVERAGE(D223:D225))</f>
        <v>NS</v>
      </c>
    </row>
    <row r="223" spans="1:4" ht="12" customHeight="1" x14ac:dyDescent="0.2">
      <c r="A223" s="137" t="s">
        <v>407</v>
      </c>
      <c r="B223" s="138" t="s">
        <v>408</v>
      </c>
      <c r="C223" s="135"/>
      <c r="D223" s="136" t="str">
        <f>'Operational Risk'!J17</f>
        <v>NS</v>
      </c>
    </row>
    <row r="224" spans="1:4" ht="12" customHeight="1" x14ac:dyDescent="0.2">
      <c r="A224" s="137" t="s">
        <v>409</v>
      </c>
      <c r="B224" s="138" t="s">
        <v>258</v>
      </c>
      <c r="C224" s="139"/>
      <c r="D224" s="181" t="str">
        <f>'Operational Risk'!J18</f>
        <v>NS</v>
      </c>
    </row>
    <row r="225" spans="1:4" ht="12" customHeight="1" thickBot="1" x14ac:dyDescent="0.25">
      <c r="A225" s="137" t="s">
        <v>410</v>
      </c>
      <c r="B225" s="138" t="s">
        <v>332</v>
      </c>
      <c r="C225" s="139"/>
      <c r="D225" s="182" t="str">
        <f>'Operational Risk'!J19</f>
        <v>NS</v>
      </c>
    </row>
    <row r="226" spans="1:4" ht="24.75" customHeight="1" thickBot="1" x14ac:dyDescent="0.25">
      <c r="A226" s="124"/>
      <c r="B226" s="125" t="s">
        <v>123</v>
      </c>
      <c r="C226" s="126" t="str">
        <f>IF(D226&gt;=82.5,"A",IF(D226&gt;=66.5,"B",IF(D226&gt;=49.5,"C",IF(D226&gt;=32.5,"D",IF(D226&gt;=16.5,"E","F")))))</f>
        <v>C</v>
      </c>
      <c r="D226" s="127">
        <f>AVERAGE(D227,D231,D235,D239,D242,D245,D248,D252,D255,D260,D265,D270,D274,D278,D281,D286,D288,D291)</f>
        <v>65.104166666666657</v>
      </c>
    </row>
    <row r="227" spans="1:4" ht="12" customHeight="1" thickBot="1" x14ac:dyDescent="0.25">
      <c r="A227" s="124" t="s">
        <v>124</v>
      </c>
      <c r="B227" s="130" t="s">
        <v>125</v>
      </c>
      <c r="C227" s="131" t="str">
        <f>IF(AND(D227&lt;=100,D227&gt;=82.5),"A",IF(AND(D227&lt;82.5,D227&gt;=66.5),"B",IF(AND(D227&lt;66.5,D227&gt;=49.5),"C",IF(AND(D227&lt;49.5,D227&gt;=32.5),"D",IF(AND(D227&lt;32.5,D227&gt;=16.5),"E",IF(AND(D227&gt;=0,D227&lt;16.5),"F",""))))))</f>
        <v>C</v>
      </c>
      <c r="D227" s="132">
        <f>IF(ISERROR(AVERAGE(D228:D230)),D228,AVERAGE(D228:D230))</f>
        <v>50</v>
      </c>
    </row>
    <row r="228" spans="1:4" ht="12" customHeight="1" x14ac:dyDescent="0.2">
      <c r="A228" s="137" t="s">
        <v>411</v>
      </c>
      <c r="B228" s="138" t="s">
        <v>251</v>
      </c>
      <c r="C228" s="135"/>
      <c r="D228" s="136" t="str">
        <f>'Procurement Risk'!J2</f>
        <v>NS</v>
      </c>
    </row>
    <row r="229" spans="1:4" ht="12" customHeight="1" x14ac:dyDescent="0.2">
      <c r="A229" s="137" t="s">
        <v>412</v>
      </c>
      <c r="B229" s="138" t="s">
        <v>413</v>
      </c>
      <c r="C229" s="139"/>
      <c r="D229" s="181">
        <f>'Procurement Risk'!J3</f>
        <v>50</v>
      </c>
    </row>
    <row r="230" spans="1:4" ht="12" customHeight="1" thickBot="1" x14ac:dyDescent="0.25">
      <c r="A230" s="137" t="s">
        <v>414</v>
      </c>
      <c r="B230" s="138" t="s">
        <v>165</v>
      </c>
      <c r="C230" s="139"/>
      <c r="D230" s="182">
        <f>'Procurement Risk'!J4</f>
        <v>50</v>
      </c>
    </row>
    <row r="231" spans="1:4" ht="12" customHeight="1" thickBot="1" x14ac:dyDescent="0.25">
      <c r="A231" s="124" t="s">
        <v>126</v>
      </c>
      <c r="B231" s="130" t="s">
        <v>127</v>
      </c>
      <c r="C231" s="131" t="str">
        <f>IF(AND(D231&lt;=100,D231&gt;=82.5),"A",IF(AND(D231&lt;82.5,D231&gt;=66.5),"B",IF(AND(D231&lt;66.5,D231&gt;=49.5),"C",IF(AND(D231&lt;49.5,D231&gt;=32.5),"D",IF(AND(D231&lt;32.5,D231&gt;=16.5),"E",IF(AND(D231&gt;=0,D231&lt;16.5),"F",""))))))</f>
        <v>C</v>
      </c>
      <c r="D231" s="132">
        <f>IF(ISERROR(AVERAGE(D232:D234)),D232,AVERAGE(D232:D234))</f>
        <v>58.333333333333336</v>
      </c>
    </row>
    <row r="232" spans="1:4" ht="12" customHeight="1" x14ac:dyDescent="0.2">
      <c r="A232" s="137" t="s">
        <v>415</v>
      </c>
      <c r="B232" s="138" t="s">
        <v>416</v>
      </c>
      <c r="C232" s="135"/>
      <c r="D232" s="136">
        <f>'Procurement Risk'!J6</f>
        <v>75</v>
      </c>
    </row>
    <row r="233" spans="1:4" ht="12" customHeight="1" x14ac:dyDescent="0.2">
      <c r="A233" s="137" t="s">
        <v>417</v>
      </c>
      <c r="B233" s="138" t="s">
        <v>187</v>
      </c>
      <c r="C233" s="139"/>
      <c r="D233" s="181">
        <f>'Procurement Risk'!J7</f>
        <v>50</v>
      </c>
    </row>
    <row r="234" spans="1:4" ht="12" customHeight="1" thickBot="1" x14ac:dyDescent="0.25">
      <c r="A234" s="137" t="s">
        <v>418</v>
      </c>
      <c r="B234" s="138" t="s">
        <v>419</v>
      </c>
      <c r="C234" s="139"/>
      <c r="D234" s="182">
        <f>'Procurement Risk'!J8</f>
        <v>50</v>
      </c>
    </row>
    <row r="235" spans="1:4" ht="12" customHeight="1" thickBot="1" x14ac:dyDescent="0.25">
      <c r="A235" s="124" t="s">
        <v>128</v>
      </c>
      <c r="B235" s="130" t="s">
        <v>129</v>
      </c>
      <c r="C235" s="131" t="str">
        <f>IF(AND(D235&lt;=100,D235&gt;=82.5),"A",IF(AND(D235&lt;82.5,D235&gt;=66.5),"B",IF(AND(D235&lt;66.5,D235&gt;=49.5),"C",IF(AND(D235&lt;49.5,D235&gt;=32.5),"D",IF(AND(D235&lt;32.5,D235&gt;=16.5),"E",IF(AND(D235&gt;=0,D235&lt;16.5),"F",""))))))</f>
        <v>B</v>
      </c>
      <c r="D235" s="132">
        <f>IF(ISERROR(AVERAGE(D236:D238)),D236,AVERAGE(D236:D238))</f>
        <v>66.666666666666671</v>
      </c>
    </row>
    <row r="236" spans="1:4" ht="12" customHeight="1" x14ac:dyDescent="0.2">
      <c r="A236" s="137" t="s">
        <v>420</v>
      </c>
      <c r="B236" s="138" t="s">
        <v>209</v>
      </c>
      <c r="C236" s="135"/>
      <c r="D236" s="136">
        <f>'Procurement Risk'!J10</f>
        <v>100</v>
      </c>
    </row>
    <row r="237" spans="1:4" ht="12" customHeight="1" x14ac:dyDescent="0.2">
      <c r="A237" s="137" t="s">
        <v>421</v>
      </c>
      <c r="B237" s="138" t="s">
        <v>165</v>
      </c>
      <c r="C237" s="139"/>
      <c r="D237" s="181">
        <f>'Procurement Risk'!J11</f>
        <v>50</v>
      </c>
    </row>
    <row r="238" spans="1:4" ht="12" customHeight="1" thickBot="1" x14ac:dyDescent="0.25">
      <c r="A238" s="137" t="s">
        <v>422</v>
      </c>
      <c r="B238" s="138" t="s">
        <v>187</v>
      </c>
      <c r="C238" s="139"/>
      <c r="D238" s="182">
        <f>'Procurement Risk'!J12</f>
        <v>50</v>
      </c>
    </row>
    <row r="239" spans="1:4" ht="12" customHeight="1" thickBot="1" x14ac:dyDescent="0.25">
      <c r="A239" s="124" t="s">
        <v>130</v>
      </c>
      <c r="B239" s="130" t="s">
        <v>131</v>
      </c>
      <c r="C239" s="131" t="str">
        <f>IF(AND(D239&lt;=100,D239&gt;=82.5),"A",IF(AND(D239&lt;82.5,D239&gt;=66.5),"B",IF(AND(D239&lt;66.5,D239&gt;=49.5),"C",IF(AND(D239&lt;49.5,D239&gt;=32.5),"D",IF(AND(D239&lt;32.5,D239&gt;=16.5),"E",IF(AND(D239&gt;=0,D239&lt;16.5),"F",""))))))</f>
        <v>E</v>
      </c>
      <c r="D239" s="132">
        <f>IF(ISERROR(AVERAGE(D240:D241)),D240,AVERAGE(D240:D241))</f>
        <v>25</v>
      </c>
    </row>
    <row r="240" spans="1:4" ht="12" customHeight="1" x14ac:dyDescent="0.2">
      <c r="A240" s="137" t="s">
        <v>423</v>
      </c>
      <c r="B240" s="138" t="s">
        <v>408</v>
      </c>
      <c r="C240" s="135"/>
      <c r="D240" s="136">
        <f>'Procurement Risk'!J14</f>
        <v>25</v>
      </c>
    </row>
    <row r="241" spans="1:4" ht="12" customHeight="1" thickBot="1" x14ac:dyDescent="0.25">
      <c r="A241" s="137" t="s">
        <v>424</v>
      </c>
      <c r="B241" s="138" t="s">
        <v>425</v>
      </c>
      <c r="C241" s="144"/>
      <c r="D241" s="182">
        <f>'Procurement Risk'!J15</f>
        <v>25</v>
      </c>
    </row>
    <row r="242" spans="1:4" ht="12" customHeight="1" thickBot="1" x14ac:dyDescent="0.25">
      <c r="A242" s="124" t="s">
        <v>132</v>
      </c>
      <c r="B242" s="130" t="s">
        <v>133</v>
      </c>
      <c r="C242" s="131" t="str">
        <f>IF(AND(D242&lt;=100,D242&gt;=82.5),"A",IF(AND(D242&lt;82.5,D242&gt;=66.5),"B",IF(AND(D242&lt;66.5,D242&gt;=49.5),"C",IF(AND(D242&lt;49.5,D242&gt;=32.5),"D",IF(AND(D242&lt;32.5,D242&gt;=16.5),"E",IF(AND(D242&gt;=0,D242&lt;16.5),"F",""))))))</f>
        <v>C</v>
      </c>
      <c r="D242" s="132">
        <f>IF(ISERROR(AVERAGE(D243:D244)),D243,AVERAGE(D243:D244))</f>
        <v>62.5</v>
      </c>
    </row>
    <row r="243" spans="1:4" ht="12" customHeight="1" x14ac:dyDescent="0.2">
      <c r="A243" s="137" t="s">
        <v>426</v>
      </c>
      <c r="B243" s="138" t="s">
        <v>223</v>
      </c>
      <c r="C243" s="135"/>
      <c r="D243" s="136">
        <f>'Procurement Risk'!J17</f>
        <v>75</v>
      </c>
    </row>
    <row r="244" spans="1:4" ht="12" customHeight="1" thickBot="1" x14ac:dyDescent="0.25">
      <c r="A244" s="137" t="s">
        <v>427</v>
      </c>
      <c r="B244" s="138" t="s">
        <v>428</v>
      </c>
      <c r="C244" s="144"/>
      <c r="D244" s="182">
        <f>'Procurement Risk'!J18</f>
        <v>50</v>
      </c>
    </row>
    <row r="245" spans="1:4" ht="12" customHeight="1" thickBot="1" x14ac:dyDescent="0.25">
      <c r="A245" s="124" t="s">
        <v>134</v>
      </c>
      <c r="B245" s="130" t="s">
        <v>135</v>
      </c>
      <c r="C245" s="131" t="str">
        <f>IF(AND(D245&lt;=100,D245&gt;=82.5),"A",IF(AND(D245&lt;82.5,D245&gt;=66.5),"B",IF(AND(D245&lt;66.5,D245&gt;=49.5),"C",IF(AND(D245&lt;49.5,D245&gt;=32.5),"D",IF(AND(D245&lt;32.5,D245&gt;=16.5),"E",IF(AND(D245&gt;=0,D245&lt;16.5),"F",""))))))</f>
        <v>C</v>
      </c>
      <c r="D245" s="132">
        <f>IF(ISERROR(AVERAGE(D246:D247)),D246,AVERAGE(D246:D247))</f>
        <v>62.5</v>
      </c>
    </row>
    <row r="246" spans="1:4" ht="12" customHeight="1" x14ac:dyDescent="0.2">
      <c r="A246" s="137" t="s">
        <v>429</v>
      </c>
      <c r="B246" s="138" t="s">
        <v>430</v>
      </c>
      <c r="C246" s="135"/>
      <c r="D246" s="136">
        <f>'Procurement Risk'!J20</f>
        <v>50</v>
      </c>
    </row>
    <row r="247" spans="1:4" ht="12" customHeight="1" thickBot="1" x14ac:dyDescent="0.25">
      <c r="A247" s="137" t="s">
        <v>431</v>
      </c>
      <c r="B247" s="138" t="s">
        <v>432</v>
      </c>
      <c r="C247" s="144"/>
      <c r="D247" s="182">
        <f>'Procurement Risk'!J21</f>
        <v>75</v>
      </c>
    </row>
    <row r="248" spans="1:4" ht="12" customHeight="1" thickBot="1" x14ac:dyDescent="0.25">
      <c r="A248" s="124" t="s">
        <v>136</v>
      </c>
      <c r="B248" s="130" t="s">
        <v>137</v>
      </c>
      <c r="C248" s="131" t="str">
        <f>IF(AND(D248&lt;=100,D248&gt;=82.5),"A",IF(AND(D248&lt;82.5,D248&gt;=66.5),"B",IF(AND(D248&lt;66.5,D248&gt;=49.5),"C",IF(AND(D248&lt;49.5,D248&gt;=32.5),"D",IF(AND(D248&lt;32.5,D248&gt;=16.5),"E",IF(AND(D248&gt;=0,D248&lt;16.5),"F",""))))))</f>
        <v>B</v>
      </c>
      <c r="D248" s="132">
        <f>IF(ISERROR(AVERAGE(D249:D251)),D249,AVERAGE(D249:D251))</f>
        <v>75</v>
      </c>
    </row>
    <row r="249" spans="1:4" ht="12" customHeight="1" x14ac:dyDescent="0.2">
      <c r="A249" s="137" t="s">
        <v>433</v>
      </c>
      <c r="B249" s="138" t="s">
        <v>434</v>
      </c>
      <c r="C249" s="135"/>
      <c r="D249" s="136">
        <f>'Procurement Risk'!J23</f>
        <v>75</v>
      </c>
    </row>
    <row r="250" spans="1:4" ht="12" customHeight="1" x14ac:dyDescent="0.2">
      <c r="A250" s="137" t="s">
        <v>435</v>
      </c>
      <c r="B250" s="138" t="s">
        <v>258</v>
      </c>
      <c r="C250" s="139"/>
      <c r="D250" s="181">
        <f>'Procurement Risk'!J24</f>
        <v>75</v>
      </c>
    </row>
    <row r="251" spans="1:4" ht="12" customHeight="1" thickBot="1" x14ac:dyDescent="0.25">
      <c r="A251" s="137" t="s">
        <v>436</v>
      </c>
      <c r="B251" s="138" t="s">
        <v>437</v>
      </c>
      <c r="C251" s="139"/>
      <c r="D251" s="182">
        <f>'Procurement Risk'!J25</f>
        <v>75</v>
      </c>
    </row>
    <row r="252" spans="1:4" ht="12" customHeight="1" thickBot="1" x14ac:dyDescent="0.25">
      <c r="A252" s="124" t="s">
        <v>138</v>
      </c>
      <c r="B252" s="130" t="s">
        <v>139</v>
      </c>
      <c r="C252" s="131" t="str">
        <f>IF(AND(D252&lt;=100,D252&gt;=82.5),"A",IF(AND(D252&lt;82.5,D252&gt;=66.5),"B",IF(AND(D252&lt;66.5,D252&gt;=49.5),"C",IF(AND(D252&lt;49.5,D252&gt;=32.5),"D",IF(AND(D252&lt;32.5,D252&gt;=16.5),"E",IF(AND(D252&gt;=0,D252&lt;16.5),"F",""))))))</f>
        <v>C</v>
      </c>
      <c r="D252" s="132">
        <f>IF(ISERROR(AVERAGE(D253:D254)),D253,AVERAGE(D253:D254))</f>
        <v>50</v>
      </c>
    </row>
    <row r="253" spans="1:4" ht="12" customHeight="1" x14ac:dyDescent="0.2">
      <c r="A253" s="137" t="s">
        <v>438</v>
      </c>
      <c r="B253" s="138" t="s">
        <v>439</v>
      </c>
      <c r="C253" s="135"/>
      <c r="D253" s="140">
        <f>'Procurement Risk'!J27</f>
        <v>75</v>
      </c>
    </row>
    <row r="254" spans="1:4" ht="12" customHeight="1" thickBot="1" x14ac:dyDescent="0.25">
      <c r="A254" s="137" t="s">
        <v>440</v>
      </c>
      <c r="B254" s="138" t="s">
        <v>441</v>
      </c>
      <c r="C254" s="144"/>
      <c r="D254" s="183">
        <f>'Procurement Risk'!J28</f>
        <v>25</v>
      </c>
    </row>
    <row r="255" spans="1:4" ht="12" customHeight="1" thickBot="1" x14ac:dyDescent="0.25">
      <c r="A255" s="124" t="s">
        <v>140</v>
      </c>
      <c r="B255" s="130" t="s">
        <v>141</v>
      </c>
      <c r="C255" s="131" t="str">
        <f>IF(AND(D255&lt;=100,D255&gt;=82.5),"A",IF(AND(D255&lt;82.5,D255&gt;=66.5),"B",IF(AND(D255&lt;66.5,D255&gt;=49.5),"C",IF(AND(D255&lt;49.5,D255&gt;=32.5),"D",IF(AND(D255&lt;32.5,D255&gt;=16.5),"E",IF(AND(D255&gt;=0,D255&lt;16.5),"F",""))))))</f>
        <v>C</v>
      </c>
      <c r="D255" s="132">
        <f>IF(ISERROR(AVERAGE(D256:D259)),D256,AVERAGE(D256:D259))</f>
        <v>50</v>
      </c>
    </row>
    <row r="256" spans="1:4" ht="12" customHeight="1" x14ac:dyDescent="0.2">
      <c r="A256" s="137" t="s">
        <v>442</v>
      </c>
      <c r="B256" s="138" t="s">
        <v>443</v>
      </c>
      <c r="C256" s="135"/>
      <c r="D256" s="140">
        <f>'Procurement Risk'!J30</f>
        <v>50</v>
      </c>
    </row>
    <row r="257" spans="1:4" ht="12" customHeight="1" x14ac:dyDescent="0.2">
      <c r="A257" s="137" t="s">
        <v>444</v>
      </c>
      <c r="B257" s="138" t="s">
        <v>445</v>
      </c>
      <c r="C257" s="139"/>
      <c r="D257" s="181">
        <f>'Procurement Risk'!J31</f>
        <v>50</v>
      </c>
    </row>
    <row r="258" spans="1:4" ht="12" customHeight="1" x14ac:dyDescent="0.2">
      <c r="A258" s="137" t="s">
        <v>446</v>
      </c>
      <c r="B258" s="138" t="s">
        <v>187</v>
      </c>
      <c r="C258" s="139"/>
      <c r="D258" s="181">
        <f>'Procurement Risk'!J32</f>
        <v>100</v>
      </c>
    </row>
    <row r="259" spans="1:4" ht="12" customHeight="1" thickBot="1" x14ac:dyDescent="0.25">
      <c r="A259" s="137" t="s">
        <v>447</v>
      </c>
      <c r="B259" s="184" t="s">
        <v>258</v>
      </c>
      <c r="C259" s="144"/>
      <c r="D259" s="183">
        <f>'Procurement Risk'!J33</f>
        <v>0</v>
      </c>
    </row>
    <row r="260" spans="1:4" ht="12" customHeight="1" thickBot="1" x14ac:dyDescent="0.25">
      <c r="A260" s="124" t="s">
        <v>142</v>
      </c>
      <c r="B260" s="130" t="s">
        <v>143</v>
      </c>
      <c r="C260" s="131" t="str">
        <f>IF(AND(D260&lt;=100,D260&gt;=82.5),"A",IF(AND(D260&lt;82.5,D260&gt;=66.5),"B",IF(AND(D260&lt;66.5,D260&gt;=49.5),"C",IF(AND(D260&lt;49.5,D260&gt;=32.5),"D",IF(AND(D260&lt;32.5,D260&gt;=16.5),"E",IF(AND(D260&gt;=0,D260&lt;16.5),"F",""))))))</f>
        <v>B</v>
      </c>
      <c r="D260" s="132">
        <f>IF(ISERROR(AVERAGE(D261:D264)),D261,AVERAGE(D261:D264))</f>
        <v>81.25</v>
      </c>
    </row>
    <row r="261" spans="1:4" ht="12" customHeight="1" x14ac:dyDescent="0.2">
      <c r="A261" s="137" t="s">
        <v>448</v>
      </c>
      <c r="B261" s="138" t="s">
        <v>251</v>
      </c>
      <c r="C261" s="135"/>
      <c r="D261" s="140">
        <f>'Procurement Risk'!J35</f>
        <v>100</v>
      </c>
    </row>
    <row r="262" spans="1:4" ht="12" customHeight="1" x14ac:dyDescent="0.2">
      <c r="A262" s="137" t="s">
        <v>449</v>
      </c>
      <c r="B262" s="138" t="s">
        <v>330</v>
      </c>
      <c r="C262" s="139"/>
      <c r="D262" s="181">
        <f>'Procurement Risk'!J36</f>
        <v>100</v>
      </c>
    </row>
    <row r="263" spans="1:4" ht="12" customHeight="1" x14ac:dyDescent="0.2">
      <c r="A263" s="137" t="s">
        <v>450</v>
      </c>
      <c r="B263" s="138" t="s">
        <v>332</v>
      </c>
      <c r="C263" s="139"/>
      <c r="D263" s="181">
        <f>'Procurement Risk'!J37</f>
        <v>75</v>
      </c>
    </row>
    <row r="264" spans="1:4" ht="12" customHeight="1" thickBot="1" x14ac:dyDescent="0.25">
      <c r="A264" s="137" t="s">
        <v>451</v>
      </c>
      <c r="B264" s="138" t="s">
        <v>378</v>
      </c>
      <c r="C264" s="144"/>
      <c r="D264" s="183">
        <f>'Procurement Risk'!J38</f>
        <v>50</v>
      </c>
    </row>
    <row r="265" spans="1:4" ht="12" customHeight="1" thickBot="1" x14ac:dyDescent="0.25">
      <c r="A265" s="124" t="s">
        <v>144</v>
      </c>
      <c r="B265" s="130" t="s">
        <v>145</v>
      </c>
      <c r="C265" s="131" t="str">
        <f>IF(AND(D265&lt;=100,D265&gt;=82.5),"A",IF(AND(D265&lt;82.5,D265&gt;=66.5),"B",IF(AND(D265&lt;66.5,D265&gt;=49.5),"C",IF(AND(D265&lt;49.5,D265&gt;=32.5),"D",IF(AND(D265&lt;32.5,D265&gt;=16.5),"E",IF(AND(D265&gt;=0,D265&lt;16.5),"F",""))))))</f>
        <v>B</v>
      </c>
      <c r="D265" s="132">
        <f>IF(ISERROR(AVERAGE(D266:D269)),D266,AVERAGE(D266:D269))</f>
        <v>81.25</v>
      </c>
    </row>
    <row r="266" spans="1:4" ht="12" customHeight="1" x14ac:dyDescent="0.2">
      <c r="A266" s="137" t="s">
        <v>452</v>
      </c>
      <c r="B266" s="138" t="s">
        <v>453</v>
      </c>
      <c r="C266" s="135"/>
      <c r="D266" s="140">
        <f>'Procurement Risk'!J40</f>
        <v>100</v>
      </c>
    </row>
    <row r="267" spans="1:4" ht="12" customHeight="1" x14ac:dyDescent="0.2">
      <c r="A267" s="137" t="s">
        <v>454</v>
      </c>
      <c r="B267" s="138" t="s">
        <v>187</v>
      </c>
      <c r="C267" s="139"/>
      <c r="D267" s="181">
        <f>'Procurement Risk'!J41</f>
        <v>50</v>
      </c>
    </row>
    <row r="268" spans="1:4" ht="12" customHeight="1" x14ac:dyDescent="0.2">
      <c r="A268" s="137" t="s">
        <v>455</v>
      </c>
      <c r="B268" s="138" t="s">
        <v>456</v>
      </c>
      <c r="C268" s="139"/>
      <c r="D268" s="181">
        <f>'Procurement Risk'!J42</f>
        <v>100</v>
      </c>
    </row>
    <row r="269" spans="1:4" ht="12" customHeight="1" thickBot="1" x14ac:dyDescent="0.25">
      <c r="A269" s="137" t="s">
        <v>457</v>
      </c>
      <c r="B269" s="138" t="s">
        <v>332</v>
      </c>
      <c r="C269" s="144"/>
      <c r="D269" s="183">
        <f>'Procurement Risk'!J43</f>
        <v>75</v>
      </c>
    </row>
    <row r="270" spans="1:4" ht="12" customHeight="1" thickBot="1" x14ac:dyDescent="0.25">
      <c r="A270" s="124" t="s">
        <v>146</v>
      </c>
      <c r="B270" s="130" t="s">
        <v>147</v>
      </c>
      <c r="C270" s="131" t="str">
        <f>IF(AND(D270&lt;=100,D270&gt;=82.5),"A",IF(AND(D270&lt;82.5,D270&gt;=66.5),"B",IF(AND(D270&lt;66.5,D270&gt;=49.5),"C",IF(AND(D270&lt;49.5,D270&gt;=32.5),"D",IF(AND(D270&lt;32.5,D270&gt;=16.5),"E",IF(AND(D270&gt;=0,D270&lt;16.5),"F",""))))))</f>
        <v>A</v>
      </c>
      <c r="D270" s="132">
        <f>IF(ISERROR(AVERAGE(D271:D273)),D271,AVERAGE(D271:D273))</f>
        <v>100</v>
      </c>
    </row>
    <row r="271" spans="1:4" ht="12" customHeight="1" x14ac:dyDescent="0.2">
      <c r="A271" s="137" t="s">
        <v>458</v>
      </c>
      <c r="B271" s="138" t="s">
        <v>459</v>
      </c>
      <c r="C271" s="135"/>
      <c r="D271" s="140">
        <f>'Procurement Risk'!J45</f>
        <v>100</v>
      </c>
    </row>
    <row r="272" spans="1:4" ht="12" customHeight="1" x14ac:dyDescent="0.2">
      <c r="A272" s="137" t="s">
        <v>460</v>
      </c>
      <c r="B272" s="138" t="s">
        <v>461</v>
      </c>
      <c r="C272" s="139"/>
      <c r="D272" s="181">
        <f>'Procurement Risk'!J46</f>
        <v>100</v>
      </c>
    </row>
    <row r="273" spans="1:4" ht="12" customHeight="1" thickBot="1" x14ac:dyDescent="0.25">
      <c r="A273" s="137" t="s">
        <v>462</v>
      </c>
      <c r="B273" s="138" t="s">
        <v>463</v>
      </c>
      <c r="C273" s="139"/>
      <c r="D273" s="183">
        <f>'Procurement Risk'!J47</f>
        <v>100</v>
      </c>
    </row>
    <row r="274" spans="1:4" ht="12" customHeight="1" thickBot="1" x14ac:dyDescent="0.25">
      <c r="A274" s="124" t="s">
        <v>148</v>
      </c>
      <c r="B274" s="130" t="s">
        <v>149</v>
      </c>
      <c r="C274" s="131" t="str">
        <f>IF(AND(D274&lt;=100,D274&gt;=82.5),"A",IF(AND(D274&lt;82.5,D274&gt;=66.5),"B",IF(AND(D274&lt;66.5,D274&gt;=49.5),"C",IF(AND(D274&lt;49.5,D274&gt;=32.5),"D",IF(AND(D274&lt;32.5,D274&gt;=16.5),"E",IF(AND(D274&gt;=0,D274&lt;16.5),"F",""))))))</f>
        <v>A</v>
      </c>
      <c r="D274" s="132">
        <f>IF(ISERROR(AVERAGE(D275:D277)),D275,AVERAGE(D275:D277))</f>
        <v>91.666666666666671</v>
      </c>
    </row>
    <row r="275" spans="1:4" ht="12" customHeight="1" x14ac:dyDescent="0.2">
      <c r="A275" s="137" t="s">
        <v>464</v>
      </c>
      <c r="B275" s="138" t="s">
        <v>330</v>
      </c>
      <c r="C275" s="135"/>
      <c r="D275" s="140">
        <f>'Procurement Risk'!J49</f>
        <v>100</v>
      </c>
    </row>
    <row r="276" spans="1:4" ht="12" customHeight="1" x14ac:dyDescent="0.2">
      <c r="A276" s="137" t="s">
        <v>465</v>
      </c>
      <c r="B276" s="138" t="s">
        <v>466</v>
      </c>
      <c r="C276" s="139"/>
      <c r="D276" s="181">
        <f>'Procurement Risk'!J50</f>
        <v>75</v>
      </c>
    </row>
    <row r="277" spans="1:4" ht="12" customHeight="1" thickBot="1" x14ac:dyDescent="0.25">
      <c r="A277" s="137" t="s">
        <v>467</v>
      </c>
      <c r="B277" s="138" t="s">
        <v>468</v>
      </c>
      <c r="C277" s="139"/>
      <c r="D277" s="183">
        <f>'Procurement Risk'!J51</f>
        <v>100</v>
      </c>
    </row>
    <row r="278" spans="1:4" ht="12" customHeight="1" thickBot="1" x14ac:dyDescent="0.25">
      <c r="A278" s="124" t="s">
        <v>150</v>
      </c>
      <c r="B278" s="130" t="s">
        <v>151</v>
      </c>
      <c r="C278" s="131" t="str">
        <f>IF(AND(D278&lt;=100,D278&gt;=82.5),"A",IF(AND(D278&lt;82.5,D278&gt;=66.5),"B",IF(AND(D278&lt;66.5,D278&gt;=49.5),"C",IF(AND(D278&lt;49.5,D278&gt;=32.5),"D",IF(AND(D278&lt;32.5,D278&gt;=16.5),"E",IF(AND(D278&gt;=0,D278&lt;16.5),"F",""))))))</f>
        <v>C</v>
      </c>
      <c r="D278" s="132">
        <f>IF(ISERROR(AVERAGE(D279:D280)),D279,AVERAGE(D279:D280))</f>
        <v>62.5</v>
      </c>
    </row>
    <row r="279" spans="1:4" ht="12" customHeight="1" x14ac:dyDescent="0.2">
      <c r="A279" s="137" t="s">
        <v>469</v>
      </c>
      <c r="B279" s="138" t="s">
        <v>251</v>
      </c>
      <c r="C279" s="135"/>
      <c r="D279" s="140">
        <f>'Procurement Risk'!J53</f>
        <v>75</v>
      </c>
    </row>
    <row r="280" spans="1:4" ht="12" customHeight="1" thickBot="1" x14ac:dyDescent="0.25">
      <c r="A280" s="137" t="s">
        <v>470</v>
      </c>
      <c r="B280" s="138" t="s">
        <v>471</v>
      </c>
      <c r="C280" s="144"/>
      <c r="D280" s="183">
        <f>'Procurement Risk'!J54</f>
        <v>50</v>
      </c>
    </row>
    <row r="281" spans="1:4" ht="12" customHeight="1" thickBot="1" x14ac:dyDescent="0.25">
      <c r="A281" s="124" t="s">
        <v>152</v>
      </c>
      <c r="B281" s="130" t="s">
        <v>153</v>
      </c>
      <c r="C281" s="131" t="str">
        <f>IF(AND(D281&lt;=100,D281&gt;=82.5),"A",IF(AND(D281&lt;82.5,D281&gt;=66.5),"B",IF(AND(D281&lt;66.5,D281&gt;=49.5),"C",IF(AND(D281&lt;49.5,D281&gt;=32.5),"D",IF(AND(D281&lt;32.5,D281&gt;=16.5),"E",IF(AND(D281&gt;=0,D281&lt;16.5),"F",""))))))</f>
        <v/>
      </c>
      <c r="D281" s="132" t="str">
        <f>IF(ISERROR(AVERAGE(D282:D285)),D282,AVERAGE(D282:D285))</f>
        <v>NA</v>
      </c>
    </row>
    <row r="282" spans="1:4" ht="12" customHeight="1" x14ac:dyDescent="0.2">
      <c r="A282" s="137" t="s">
        <v>472</v>
      </c>
      <c r="B282" s="138" t="s">
        <v>473</v>
      </c>
      <c r="C282" s="135"/>
      <c r="D282" s="140" t="str">
        <f>'Procurement Risk'!J56</f>
        <v>NA</v>
      </c>
    </row>
    <row r="283" spans="1:4" ht="12" customHeight="1" x14ac:dyDescent="0.2">
      <c r="A283" s="137" t="s">
        <v>474</v>
      </c>
      <c r="B283" s="138" t="s">
        <v>187</v>
      </c>
      <c r="C283" s="139"/>
      <c r="D283" s="181" t="str">
        <f>'Procurement Risk'!J57</f>
        <v>NA</v>
      </c>
    </row>
    <row r="284" spans="1:4" ht="12" customHeight="1" x14ac:dyDescent="0.2">
      <c r="A284" s="137" t="s">
        <v>475</v>
      </c>
      <c r="B284" s="138" t="s">
        <v>456</v>
      </c>
      <c r="C284" s="139"/>
      <c r="D284" s="181" t="str">
        <f>'Procurement Risk'!J58</f>
        <v>NA</v>
      </c>
    </row>
    <row r="285" spans="1:4" ht="12" customHeight="1" thickBot="1" x14ac:dyDescent="0.25">
      <c r="A285" s="137" t="s">
        <v>476</v>
      </c>
      <c r="B285" s="138" t="s">
        <v>332</v>
      </c>
      <c r="C285" s="144"/>
      <c r="D285" s="183" t="str">
        <f>'Procurement Risk'!J59</f>
        <v>NA</v>
      </c>
    </row>
    <row r="286" spans="1:4" ht="12" customHeight="1" thickBot="1" x14ac:dyDescent="0.25">
      <c r="A286" s="124" t="s">
        <v>154</v>
      </c>
      <c r="B286" s="130" t="s">
        <v>155</v>
      </c>
      <c r="C286" s="131" t="str">
        <f>IF(AND(D286&lt;=100,D286&gt;=82.5),"A",IF(AND(D286&lt;82.5,D286&gt;=66.5),"B",IF(AND(D286&lt;66.5,D286&gt;=49.5),"C",IF(AND(D286&lt;49.5,D286&gt;=32.5),"D",IF(AND(D286&lt;32.5,D286&gt;=16.5),"E",IF(AND(D286&gt;=0,D286&lt;16.5),"F",""))))))</f>
        <v/>
      </c>
      <c r="D286" s="132" t="str">
        <f>IF(ISERROR(AVERAGE(D287)),D287,AVERAGE(D287))</f>
        <v>NA</v>
      </c>
    </row>
    <row r="287" spans="1:4" ht="12" customHeight="1" thickBot="1" x14ac:dyDescent="0.25">
      <c r="A287" s="137">
        <v>72</v>
      </c>
      <c r="B287" s="138"/>
      <c r="D287" s="151" t="str">
        <f>'Procurement Risk'!J61</f>
        <v>NA</v>
      </c>
    </row>
    <row r="288" spans="1:4" ht="12" customHeight="1" thickBot="1" x14ac:dyDescent="0.25">
      <c r="A288" s="124" t="s">
        <v>156</v>
      </c>
      <c r="B288" s="130" t="s">
        <v>157</v>
      </c>
      <c r="C288" s="131" t="str">
        <f>IF(AND(D288&lt;=100,D288&gt;=82.5),"A",IF(AND(D288&lt;82.5,D288&gt;=66.5),"B",IF(AND(D288&lt;66.5,D288&gt;=49.5),"C",IF(AND(D288&lt;49.5,D288&gt;=32.5),"D",IF(AND(D288&lt;32.5,D288&gt;=16.5),"E",IF(AND(D288&gt;=0,D288&lt;16.5),"F",""))))))</f>
        <v>A</v>
      </c>
      <c r="D288" s="132">
        <f>IF(ISERROR(AVERAGE(D289:D290)),D289,AVERAGE(D289:D290))</f>
        <v>100</v>
      </c>
    </row>
    <row r="289" spans="1:4" ht="12" customHeight="1" x14ac:dyDescent="0.2">
      <c r="A289" s="137" t="s">
        <v>477</v>
      </c>
      <c r="B289" s="138" t="s">
        <v>408</v>
      </c>
      <c r="C289" s="135"/>
      <c r="D289" s="140">
        <f>'Procurement Risk'!J63</f>
        <v>100</v>
      </c>
    </row>
    <row r="290" spans="1:4" ht="12" customHeight="1" thickBot="1" x14ac:dyDescent="0.25">
      <c r="A290" s="137" t="s">
        <v>478</v>
      </c>
      <c r="B290" s="138" t="s">
        <v>332</v>
      </c>
      <c r="C290" s="144"/>
      <c r="D290" s="183">
        <f>'Procurement Risk'!J64</f>
        <v>100</v>
      </c>
    </row>
    <row r="291" spans="1:4" ht="12" customHeight="1" thickBot="1" x14ac:dyDescent="0.25">
      <c r="A291" s="124" t="s">
        <v>158</v>
      </c>
      <c r="B291" s="130" t="s">
        <v>159</v>
      </c>
      <c r="C291" s="131" t="str">
        <f>IF(AND(D291&lt;=100,D291&gt;=82.5),"A",IF(AND(D291&lt;82.5,D291&gt;=66.5),"B",IF(AND(D291&lt;66.5,D291&gt;=49.5),"C",IF(AND(D291&lt;49.5,D291&gt;=32.5),"D",IF(AND(D291&lt;32.5,D291&gt;=16.5),"E",IF(AND(D291&gt;=0,D291&lt;16.5),"F",""))))))</f>
        <v>E</v>
      </c>
      <c r="D291" s="132">
        <f>IF(ISERROR(AVERAGE(D292)),D292,AVERAGE(D292))</f>
        <v>25</v>
      </c>
    </row>
    <row r="292" spans="1:4" ht="12" customHeight="1" thickBot="1" x14ac:dyDescent="0.25">
      <c r="A292" s="137">
        <v>74</v>
      </c>
      <c r="B292" s="138"/>
      <c r="D292" s="151">
        <f>'Procurement Risk'!J66</f>
        <v>25</v>
      </c>
    </row>
    <row r="293" spans="1:4" ht="12" customHeight="1" thickBot="1" x14ac:dyDescent="0.25">
      <c r="A293" s="124" t="s">
        <v>160</v>
      </c>
      <c r="B293" s="130" t="s">
        <v>161</v>
      </c>
      <c r="C293" s="131" t="str">
        <f>IF(AND(D293&lt;=100,D293&gt;=82.5),"A",IF(AND(D293&lt;82.5,D293&gt;=66.5),"B",IF(AND(D293&lt;66.5,D293&gt;=49.5),"C",IF(AND(D293&lt;49.5,D293&gt;=32.5),"D",IF(AND(D293&lt;32.5,D293&gt;=16.5),"E",IF(AND(D293&gt;=0,D293&lt;16.5),"F",""))))))</f>
        <v/>
      </c>
      <c r="D293" s="132" t="str">
        <f>IF(ISERROR(AVERAGE(D294:D296)),D294,AVERAGE(D294:D296))</f>
        <v>NS</v>
      </c>
    </row>
    <row r="294" spans="1:4" ht="12" customHeight="1" x14ac:dyDescent="0.2">
      <c r="A294" s="133" t="s">
        <v>479</v>
      </c>
      <c r="B294" s="134" t="s">
        <v>480</v>
      </c>
      <c r="C294" s="139"/>
      <c r="D294" s="140" t="str">
        <f>'Procurement Risk'!J68</f>
        <v>NS</v>
      </c>
    </row>
    <row r="295" spans="1:4" ht="12" customHeight="1" x14ac:dyDescent="0.2">
      <c r="A295" s="137" t="s">
        <v>481</v>
      </c>
      <c r="B295" s="138" t="s">
        <v>482</v>
      </c>
      <c r="C295" s="139"/>
      <c r="D295" s="181" t="str">
        <f>'Procurement Risk'!J69</f>
        <v>NS</v>
      </c>
    </row>
    <row r="296" spans="1:4" ht="12" customHeight="1" x14ac:dyDescent="0.2">
      <c r="A296" s="137" t="s">
        <v>483</v>
      </c>
      <c r="B296" s="138" t="s">
        <v>484</v>
      </c>
      <c r="C296" s="185"/>
      <c r="D296" s="181" t="str">
        <f>'Procurement Risk'!J70</f>
        <v>NS</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selection activeCell="D1" sqref="D1:H1"/>
    </sheetView>
  </sheetViews>
  <sheetFormatPr defaultColWidth="8.83203125" defaultRowHeight="15.5" x14ac:dyDescent="0.35"/>
  <cols>
    <col min="1" max="1" width="17.4140625" style="17" customWidth="1"/>
    <col min="2" max="2" width="4.4140625" style="69" customWidth="1"/>
    <col min="3" max="3" width="11.58203125" style="70" customWidth="1"/>
    <col min="4" max="4" width="23.83203125" style="17" customWidth="1"/>
    <col min="5" max="8" width="22.5" style="17" customWidth="1"/>
    <col min="9" max="9" width="15.83203125" style="71" customWidth="1"/>
    <col min="10" max="10" width="12.83203125" style="12" customWidth="1"/>
    <col min="11" max="11" width="44.08203125" style="225" customWidth="1"/>
    <col min="12" max="12" width="41.5" style="225" customWidth="1"/>
    <col min="13" max="16384" width="8.83203125" style="17"/>
  </cols>
  <sheetData>
    <row r="1" spans="1:12" ht="43" customHeight="1" x14ac:dyDescent="0.2">
      <c r="A1" s="1" t="s">
        <v>485</v>
      </c>
      <c r="B1" s="2"/>
      <c r="C1" s="3" t="s">
        <v>486</v>
      </c>
      <c r="D1" s="233">
        <v>100</v>
      </c>
      <c r="E1" s="234">
        <v>75</v>
      </c>
      <c r="F1" s="234">
        <v>50</v>
      </c>
      <c r="G1" s="234">
        <v>25</v>
      </c>
      <c r="H1" s="234">
        <v>0</v>
      </c>
      <c r="I1" s="4" t="s">
        <v>487</v>
      </c>
      <c r="J1" s="118" t="s">
        <v>488</v>
      </c>
      <c r="K1" s="119" t="s">
        <v>489</v>
      </c>
      <c r="L1" s="119" t="s">
        <v>490</v>
      </c>
    </row>
    <row r="2" spans="1:12" ht="174" customHeight="1" x14ac:dyDescent="0.2">
      <c r="A2" s="228" t="s">
        <v>491</v>
      </c>
      <c r="B2" s="2" t="s">
        <v>162</v>
      </c>
      <c r="C2" s="5" t="s">
        <v>163</v>
      </c>
      <c r="D2" s="6" t="s">
        <v>492</v>
      </c>
      <c r="E2" s="6"/>
      <c r="F2" s="6" t="s">
        <v>493</v>
      </c>
      <c r="G2" s="6"/>
      <c r="H2" s="6" t="s">
        <v>494</v>
      </c>
      <c r="I2" s="7"/>
      <c r="J2" s="8">
        <v>50</v>
      </c>
      <c r="K2" s="10" t="s">
        <v>495</v>
      </c>
      <c r="L2" s="10" t="s">
        <v>496</v>
      </c>
    </row>
    <row r="3" spans="1:12" ht="153" customHeight="1" x14ac:dyDescent="0.2">
      <c r="A3" s="228"/>
      <c r="B3" s="2" t="s">
        <v>164</v>
      </c>
      <c r="C3" s="5" t="s">
        <v>165</v>
      </c>
      <c r="D3" s="10" t="s">
        <v>497</v>
      </c>
      <c r="E3" s="10" t="s">
        <v>498</v>
      </c>
      <c r="F3" s="11" t="s">
        <v>499</v>
      </c>
      <c r="G3" s="11" t="s">
        <v>500</v>
      </c>
      <c r="H3" s="12" t="s">
        <v>501</v>
      </c>
      <c r="I3" s="7"/>
      <c r="J3" s="8">
        <v>50</v>
      </c>
      <c r="K3" s="10" t="s">
        <v>502</v>
      </c>
      <c r="L3" s="10" t="s">
        <v>503</v>
      </c>
    </row>
    <row r="4" spans="1:12" ht="199.5" customHeight="1" x14ac:dyDescent="0.2">
      <c r="A4" s="228"/>
      <c r="B4" s="2" t="s">
        <v>166</v>
      </c>
      <c r="C4" s="5" t="s">
        <v>167</v>
      </c>
      <c r="D4" s="13" t="s">
        <v>504</v>
      </c>
      <c r="E4" s="9" t="s">
        <v>505</v>
      </c>
      <c r="F4" s="9" t="s">
        <v>506</v>
      </c>
      <c r="G4" s="14"/>
      <c r="H4" s="15" t="s">
        <v>507</v>
      </c>
      <c r="I4" s="7"/>
      <c r="J4" s="8">
        <v>100</v>
      </c>
      <c r="K4" s="10" t="s">
        <v>508</v>
      </c>
      <c r="L4" s="10" t="s">
        <v>509</v>
      </c>
    </row>
    <row r="5" spans="1:12" ht="9" customHeight="1" x14ac:dyDescent="0.2">
      <c r="A5" s="18"/>
      <c r="B5" s="19"/>
      <c r="C5" s="20"/>
      <c r="D5" s="21"/>
      <c r="E5" s="21"/>
      <c r="F5" s="21"/>
      <c r="G5" s="21"/>
      <c r="H5" s="21"/>
      <c r="I5" s="22"/>
      <c r="J5" s="23"/>
      <c r="K5" s="222"/>
      <c r="L5" s="222"/>
    </row>
    <row r="6" spans="1:12" ht="159.75" customHeight="1" x14ac:dyDescent="0.2">
      <c r="A6" s="228" t="s">
        <v>510</v>
      </c>
      <c r="B6" s="2" t="s">
        <v>168</v>
      </c>
      <c r="C6" s="5" t="s">
        <v>169</v>
      </c>
      <c r="D6" s="6" t="s">
        <v>511</v>
      </c>
      <c r="E6" s="6"/>
      <c r="F6" s="13" t="s">
        <v>512</v>
      </c>
      <c r="G6" s="13"/>
      <c r="H6" s="13" t="s">
        <v>513</v>
      </c>
      <c r="I6" s="24"/>
      <c r="J6" s="8">
        <v>50</v>
      </c>
      <c r="K6" s="10" t="s">
        <v>514</v>
      </c>
      <c r="L6" s="10" t="s">
        <v>515</v>
      </c>
    </row>
    <row r="7" spans="1:12" ht="92.25" customHeight="1" x14ac:dyDescent="0.2">
      <c r="A7" s="228"/>
      <c r="B7" s="2" t="s">
        <v>170</v>
      </c>
      <c r="C7" s="5" t="s">
        <v>171</v>
      </c>
      <c r="D7" s="10" t="s">
        <v>516</v>
      </c>
      <c r="E7" s="10"/>
      <c r="F7" s="10" t="s">
        <v>517</v>
      </c>
      <c r="G7" s="10"/>
      <c r="H7" s="10" t="s">
        <v>518</v>
      </c>
      <c r="I7" s="25" t="s">
        <v>519</v>
      </c>
      <c r="J7" s="8">
        <v>50</v>
      </c>
      <c r="K7" s="10" t="s">
        <v>520</v>
      </c>
      <c r="L7" s="10" t="s">
        <v>521</v>
      </c>
    </row>
    <row r="8" spans="1:12" ht="92.25" customHeight="1" x14ac:dyDescent="0.2">
      <c r="A8" s="228"/>
      <c r="B8" s="2" t="s">
        <v>172</v>
      </c>
      <c r="C8" s="5" t="s">
        <v>173</v>
      </c>
      <c r="D8" s="13" t="s">
        <v>522</v>
      </c>
      <c r="E8" s="13"/>
      <c r="F8" s="26"/>
      <c r="G8" s="13"/>
      <c r="H8" s="13" t="s">
        <v>523</v>
      </c>
      <c r="I8" s="25" t="s">
        <v>519</v>
      </c>
      <c r="J8" s="8">
        <v>0</v>
      </c>
      <c r="K8" s="10" t="s">
        <v>524</v>
      </c>
      <c r="L8" s="10" t="s">
        <v>525</v>
      </c>
    </row>
    <row r="9" spans="1:12" ht="92.25" customHeight="1" x14ac:dyDescent="0.2">
      <c r="A9" s="228"/>
      <c r="B9" s="2" t="s">
        <v>174</v>
      </c>
      <c r="C9" s="5" t="s">
        <v>175</v>
      </c>
      <c r="D9" s="10" t="s">
        <v>526</v>
      </c>
      <c r="E9" s="10" t="s">
        <v>527</v>
      </c>
      <c r="F9" s="10" t="s">
        <v>528</v>
      </c>
      <c r="G9" s="10" t="s">
        <v>529</v>
      </c>
      <c r="H9" s="10" t="s">
        <v>530</v>
      </c>
      <c r="I9" s="25" t="s">
        <v>519</v>
      </c>
      <c r="J9" s="8">
        <v>25</v>
      </c>
      <c r="K9" s="10" t="s">
        <v>531</v>
      </c>
      <c r="L9" s="10" t="s">
        <v>525</v>
      </c>
    </row>
    <row r="10" spans="1:12" ht="92.25" customHeight="1" x14ac:dyDescent="0.2">
      <c r="A10" s="228"/>
      <c r="B10" s="2" t="s">
        <v>176</v>
      </c>
      <c r="C10" s="5" t="s">
        <v>177</v>
      </c>
      <c r="D10" s="13" t="s">
        <v>532</v>
      </c>
      <c r="E10" s="13"/>
      <c r="F10" s="13" t="s">
        <v>533</v>
      </c>
      <c r="G10" s="13"/>
      <c r="H10" s="13" t="s">
        <v>534</v>
      </c>
      <c r="I10" s="25" t="s">
        <v>519</v>
      </c>
      <c r="J10" s="8">
        <v>0</v>
      </c>
      <c r="K10" s="10" t="s">
        <v>535</v>
      </c>
      <c r="L10" s="10" t="s">
        <v>536</v>
      </c>
    </row>
    <row r="11" spans="1:12" ht="92.25" customHeight="1" x14ac:dyDescent="0.2">
      <c r="A11" s="228"/>
      <c r="B11" s="2" t="s">
        <v>178</v>
      </c>
      <c r="C11" s="5" t="s">
        <v>179</v>
      </c>
      <c r="D11" s="10" t="s">
        <v>537</v>
      </c>
      <c r="E11" s="27"/>
      <c r="F11" s="10" t="s">
        <v>538</v>
      </c>
      <c r="G11" s="27"/>
      <c r="H11" s="10" t="s">
        <v>539</v>
      </c>
      <c r="I11" s="25" t="s">
        <v>540</v>
      </c>
      <c r="J11" s="8" t="s">
        <v>541</v>
      </c>
      <c r="K11" s="10" t="s">
        <v>542</v>
      </c>
      <c r="L11" s="10" t="s">
        <v>543</v>
      </c>
    </row>
    <row r="12" spans="1:12" ht="9" customHeight="1" x14ac:dyDescent="0.2">
      <c r="A12" s="18"/>
      <c r="B12" s="19"/>
      <c r="C12" s="20"/>
      <c r="D12" s="21"/>
      <c r="E12" s="21"/>
      <c r="F12" s="21"/>
      <c r="G12" s="21"/>
      <c r="H12" s="21"/>
      <c r="I12" s="22"/>
      <c r="J12" s="23"/>
      <c r="K12" s="223"/>
      <c r="L12" s="223"/>
    </row>
    <row r="13" spans="1:12" ht="109.5" customHeight="1" x14ac:dyDescent="0.2">
      <c r="A13" s="228" t="s">
        <v>544</v>
      </c>
      <c r="B13" s="2" t="s">
        <v>180</v>
      </c>
      <c r="C13" s="5" t="s">
        <v>181</v>
      </c>
      <c r="D13" s="28" t="s">
        <v>545</v>
      </c>
      <c r="E13" s="28" t="s">
        <v>546</v>
      </c>
      <c r="F13" s="28" t="s">
        <v>547</v>
      </c>
      <c r="G13" s="12" t="s">
        <v>548</v>
      </c>
      <c r="H13" s="29" t="s">
        <v>549</v>
      </c>
      <c r="I13" s="10" t="s">
        <v>550</v>
      </c>
      <c r="J13" s="8">
        <v>50</v>
      </c>
      <c r="K13" s="9" t="s">
        <v>551</v>
      </c>
      <c r="L13" s="9" t="s">
        <v>552</v>
      </c>
    </row>
    <row r="14" spans="1:12" ht="122.25" customHeight="1" x14ac:dyDescent="0.2">
      <c r="A14" s="228"/>
      <c r="B14" s="2" t="s">
        <v>182</v>
      </c>
      <c r="C14" s="5" t="s">
        <v>183</v>
      </c>
      <c r="D14" s="28" t="s">
        <v>553</v>
      </c>
      <c r="E14" s="30"/>
      <c r="F14" s="12" t="s">
        <v>554</v>
      </c>
      <c r="G14" s="10"/>
      <c r="H14" s="10" t="s">
        <v>555</v>
      </c>
      <c r="I14" s="10" t="s">
        <v>556</v>
      </c>
      <c r="J14" s="8">
        <v>75</v>
      </c>
      <c r="K14" s="9" t="s">
        <v>557</v>
      </c>
      <c r="L14" s="9" t="s">
        <v>558</v>
      </c>
    </row>
    <row r="15" spans="1:12" ht="92.25" customHeight="1" x14ac:dyDescent="0.2">
      <c r="A15" s="228"/>
      <c r="B15" s="2" t="s">
        <v>184</v>
      </c>
      <c r="C15" s="5" t="s">
        <v>185</v>
      </c>
      <c r="D15" s="10" t="s">
        <v>559</v>
      </c>
      <c r="E15" s="10" t="s">
        <v>560</v>
      </c>
      <c r="F15" s="10" t="s">
        <v>561</v>
      </c>
      <c r="G15" s="10" t="s">
        <v>562</v>
      </c>
      <c r="H15" s="25" t="s">
        <v>563</v>
      </c>
      <c r="I15" s="12" t="s">
        <v>564</v>
      </c>
      <c r="J15" s="8">
        <v>50</v>
      </c>
      <c r="K15" s="9" t="s">
        <v>565</v>
      </c>
      <c r="L15" s="9" t="s">
        <v>566</v>
      </c>
    </row>
    <row r="16" spans="1:12" ht="70.5" customHeight="1" x14ac:dyDescent="0.2">
      <c r="A16" s="228"/>
      <c r="B16" s="2" t="s">
        <v>186</v>
      </c>
      <c r="C16" s="5" t="s">
        <v>187</v>
      </c>
      <c r="D16" s="11" t="s">
        <v>567</v>
      </c>
      <c r="E16" s="11" t="s">
        <v>568</v>
      </c>
      <c r="F16" s="11" t="s">
        <v>569</v>
      </c>
      <c r="G16" s="11" t="s">
        <v>570</v>
      </c>
      <c r="H16" s="12" t="s">
        <v>571</v>
      </c>
      <c r="I16" s="10" t="s">
        <v>572</v>
      </c>
      <c r="J16" s="8">
        <v>25</v>
      </c>
      <c r="K16" s="9" t="s">
        <v>573</v>
      </c>
      <c r="L16" s="9" t="s">
        <v>574</v>
      </c>
    </row>
    <row r="17" spans="1:12" ht="9" hidden="1" customHeight="1" x14ac:dyDescent="0.2">
      <c r="A17" s="18"/>
      <c r="B17" s="19"/>
      <c r="C17" s="20"/>
      <c r="D17" s="21"/>
      <c r="E17" s="21"/>
      <c r="F17" s="21"/>
      <c r="G17" s="21"/>
      <c r="H17" s="21"/>
      <c r="I17" s="22"/>
      <c r="J17" s="23"/>
      <c r="K17" s="223"/>
      <c r="L17" s="223"/>
    </row>
    <row r="18" spans="1:12" ht="163.5" customHeight="1" x14ac:dyDescent="0.2">
      <c r="A18" s="228" t="s">
        <v>575</v>
      </c>
      <c r="B18" s="2" t="s">
        <v>188</v>
      </c>
      <c r="C18" s="5" t="s">
        <v>189</v>
      </c>
      <c r="D18" s="31" t="s">
        <v>576</v>
      </c>
      <c r="E18" s="32"/>
      <c r="F18" s="31" t="s">
        <v>577</v>
      </c>
      <c r="G18" s="31"/>
      <c r="H18" s="33" t="s">
        <v>578</v>
      </c>
      <c r="I18" s="24"/>
      <c r="J18" s="8">
        <v>0</v>
      </c>
      <c r="K18" s="10" t="s">
        <v>579</v>
      </c>
      <c r="L18" s="10" t="s">
        <v>580</v>
      </c>
    </row>
    <row r="19" spans="1:12" ht="177.75" customHeight="1" x14ac:dyDescent="0.2">
      <c r="A19" s="228"/>
      <c r="B19" s="2" t="s">
        <v>190</v>
      </c>
      <c r="C19" s="5" t="s">
        <v>191</v>
      </c>
      <c r="D19" s="31" t="s">
        <v>581</v>
      </c>
      <c r="E19" s="31" t="s">
        <v>582</v>
      </c>
      <c r="F19" s="31" t="s">
        <v>583</v>
      </c>
      <c r="G19" s="31" t="s">
        <v>584</v>
      </c>
      <c r="H19" s="33" t="s">
        <v>585</v>
      </c>
      <c r="I19" s="24"/>
      <c r="J19" s="8">
        <v>75</v>
      </c>
      <c r="K19" s="10" t="s">
        <v>586</v>
      </c>
      <c r="L19" s="10" t="s">
        <v>587</v>
      </c>
    </row>
    <row r="20" spans="1:12" ht="219" customHeight="1" x14ac:dyDescent="0.2">
      <c r="A20" s="228"/>
      <c r="B20" s="2" t="s">
        <v>192</v>
      </c>
      <c r="C20" s="5" t="s">
        <v>193</v>
      </c>
      <c r="D20" s="13" t="s">
        <v>588</v>
      </c>
      <c r="E20" s="13" t="s">
        <v>589</v>
      </c>
      <c r="F20" s="13" t="s">
        <v>590</v>
      </c>
      <c r="G20" s="13" t="s">
        <v>591</v>
      </c>
      <c r="H20" s="12" t="s">
        <v>592</v>
      </c>
      <c r="I20" s="34"/>
      <c r="J20" s="8">
        <v>0</v>
      </c>
      <c r="K20" s="10" t="s">
        <v>593</v>
      </c>
      <c r="L20" s="10" t="s">
        <v>594</v>
      </c>
    </row>
    <row r="21" spans="1:12" ht="9" customHeight="1" x14ac:dyDescent="0.2">
      <c r="A21" s="18"/>
      <c r="B21" s="19"/>
      <c r="C21" s="20"/>
      <c r="D21" s="20"/>
      <c r="E21" s="20"/>
      <c r="F21" s="20"/>
      <c r="G21" s="20"/>
      <c r="H21" s="20"/>
      <c r="I21" s="35"/>
      <c r="J21" s="23"/>
      <c r="K21" s="223"/>
      <c r="L21" s="223"/>
    </row>
    <row r="22" spans="1:12" ht="142.5" customHeight="1" x14ac:dyDescent="0.2">
      <c r="A22" s="228" t="s">
        <v>595</v>
      </c>
      <c r="B22" s="2" t="s">
        <v>194</v>
      </c>
      <c r="C22" s="5" t="s">
        <v>195</v>
      </c>
      <c r="D22" s="13" t="s">
        <v>596</v>
      </c>
      <c r="E22" s="36"/>
      <c r="F22" s="37" t="s">
        <v>597</v>
      </c>
      <c r="G22" s="38" t="s">
        <v>598</v>
      </c>
      <c r="H22" s="39" t="s">
        <v>599</v>
      </c>
      <c r="I22" s="40" t="s">
        <v>600</v>
      </c>
      <c r="J22" s="8">
        <v>100</v>
      </c>
      <c r="K22" s="10" t="s">
        <v>601</v>
      </c>
      <c r="L22" s="10" t="s">
        <v>602</v>
      </c>
    </row>
    <row r="23" spans="1:12" ht="275.25" customHeight="1" x14ac:dyDescent="0.2">
      <c r="A23" s="228"/>
      <c r="B23" s="2" t="s">
        <v>196</v>
      </c>
      <c r="C23" s="5" t="s">
        <v>197</v>
      </c>
      <c r="D23" s="10" t="s">
        <v>603</v>
      </c>
      <c r="E23" s="41"/>
      <c r="F23" s="42" t="s">
        <v>604</v>
      </c>
      <c r="G23" s="38" t="s">
        <v>605</v>
      </c>
      <c r="H23" s="43" t="s">
        <v>606</v>
      </c>
      <c r="I23" s="40" t="s">
        <v>607</v>
      </c>
      <c r="J23" s="8">
        <v>75</v>
      </c>
      <c r="K23" s="10" t="s">
        <v>608</v>
      </c>
      <c r="L23" s="10" t="s">
        <v>609</v>
      </c>
    </row>
    <row r="24" spans="1:12" ht="9" customHeight="1" x14ac:dyDescent="0.2">
      <c r="A24" s="18"/>
      <c r="B24" s="19"/>
      <c r="C24" s="20"/>
      <c r="D24" s="20"/>
      <c r="E24" s="20"/>
      <c r="F24" s="20"/>
      <c r="G24" s="20"/>
      <c r="H24" s="20"/>
      <c r="I24" s="35"/>
      <c r="J24" s="23"/>
      <c r="K24" s="223"/>
      <c r="L24" s="223"/>
    </row>
    <row r="25" spans="1:12" ht="92.25" customHeight="1" x14ac:dyDescent="0.2">
      <c r="A25" s="228" t="s">
        <v>610</v>
      </c>
      <c r="B25" s="2" t="s">
        <v>198</v>
      </c>
      <c r="C25" s="5" t="s">
        <v>199</v>
      </c>
      <c r="D25" s="10" t="s">
        <v>611</v>
      </c>
      <c r="E25" s="10" t="s">
        <v>612</v>
      </c>
      <c r="F25" s="10" t="s">
        <v>613</v>
      </c>
      <c r="G25" s="10" t="s">
        <v>614</v>
      </c>
      <c r="H25" s="10" t="s">
        <v>615</v>
      </c>
      <c r="I25" s="34"/>
      <c r="J25" s="8">
        <v>100</v>
      </c>
      <c r="K25" s="10" t="s">
        <v>616</v>
      </c>
      <c r="L25" s="10" t="s">
        <v>617</v>
      </c>
    </row>
    <row r="26" spans="1:12" ht="92.25" customHeight="1" x14ac:dyDescent="0.2">
      <c r="A26" s="228"/>
      <c r="B26" s="2" t="s">
        <v>200</v>
      </c>
      <c r="C26" s="5" t="s">
        <v>201</v>
      </c>
      <c r="D26" s="44" t="s">
        <v>618</v>
      </c>
      <c r="E26" s="44" t="s">
        <v>619</v>
      </c>
      <c r="F26" s="44" t="s">
        <v>620</v>
      </c>
      <c r="G26" s="44" t="s">
        <v>621</v>
      </c>
      <c r="H26" s="45" t="s">
        <v>622</v>
      </c>
      <c r="I26" s="34"/>
      <c r="J26" s="8">
        <v>50</v>
      </c>
      <c r="K26" s="10" t="s">
        <v>623</v>
      </c>
      <c r="L26" s="10" t="s">
        <v>624</v>
      </c>
    </row>
    <row r="27" spans="1:12" ht="9" customHeight="1" x14ac:dyDescent="0.2">
      <c r="A27" s="18"/>
      <c r="B27" s="19"/>
      <c r="C27" s="20"/>
      <c r="D27" s="20"/>
      <c r="E27" s="20"/>
      <c r="F27" s="20"/>
      <c r="G27" s="20"/>
      <c r="H27" s="20"/>
      <c r="I27" s="35"/>
      <c r="J27" s="23"/>
      <c r="K27" s="223"/>
      <c r="L27" s="223"/>
    </row>
    <row r="28" spans="1:12" ht="196" customHeight="1" x14ac:dyDescent="0.2">
      <c r="A28" s="228" t="s">
        <v>625</v>
      </c>
      <c r="B28" s="2" t="s">
        <v>202</v>
      </c>
      <c r="C28" s="5" t="s">
        <v>203</v>
      </c>
      <c r="D28" s="38" t="s">
        <v>626</v>
      </c>
      <c r="E28" s="38"/>
      <c r="F28" s="38" t="s">
        <v>627</v>
      </c>
      <c r="G28" s="38"/>
      <c r="H28" s="38" t="s">
        <v>628</v>
      </c>
      <c r="I28" s="46"/>
      <c r="J28" s="111">
        <v>100</v>
      </c>
      <c r="K28" s="10" t="s">
        <v>629</v>
      </c>
      <c r="L28" s="10" t="s">
        <v>630</v>
      </c>
    </row>
    <row r="29" spans="1:12" ht="137.5" customHeight="1" x14ac:dyDescent="0.2">
      <c r="A29" s="228"/>
      <c r="B29" s="2" t="s">
        <v>204</v>
      </c>
      <c r="C29" s="5" t="s">
        <v>205</v>
      </c>
      <c r="D29" s="30" t="s">
        <v>631</v>
      </c>
      <c r="E29" s="30" t="s">
        <v>632</v>
      </c>
      <c r="F29" s="47" t="s">
        <v>633</v>
      </c>
      <c r="G29" s="48" t="s">
        <v>634</v>
      </c>
      <c r="H29" s="49" t="s">
        <v>635</v>
      </c>
      <c r="I29" s="10" t="s">
        <v>636</v>
      </c>
      <c r="J29" s="8">
        <v>50</v>
      </c>
      <c r="K29" s="10" t="s">
        <v>637</v>
      </c>
      <c r="L29" s="10" t="s">
        <v>638</v>
      </c>
    </row>
    <row r="30" spans="1:12" ht="9" customHeight="1" x14ac:dyDescent="0.2">
      <c r="A30" s="18"/>
      <c r="B30" s="19"/>
      <c r="C30" s="20"/>
      <c r="D30" s="20"/>
      <c r="E30" s="20"/>
      <c r="F30" s="20"/>
      <c r="G30" s="20"/>
      <c r="H30" s="20"/>
      <c r="I30" s="35"/>
      <c r="J30" s="23"/>
      <c r="K30" s="223"/>
      <c r="L30" s="223"/>
    </row>
    <row r="31" spans="1:12" ht="247.5" customHeight="1" x14ac:dyDescent="0.2">
      <c r="A31" s="228" t="s">
        <v>639</v>
      </c>
      <c r="B31" s="2" t="s">
        <v>206</v>
      </c>
      <c r="C31" s="5" t="s">
        <v>207</v>
      </c>
      <c r="D31" s="10" t="s">
        <v>640</v>
      </c>
      <c r="E31" s="10" t="s">
        <v>641</v>
      </c>
      <c r="F31" s="10" t="s">
        <v>642</v>
      </c>
      <c r="G31" s="10" t="s">
        <v>643</v>
      </c>
      <c r="H31" s="42" t="s">
        <v>644</v>
      </c>
      <c r="I31" s="40" t="s">
        <v>645</v>
      </c>
      <c r="J31" s="8">
        <v>0</v>
      </c>
      <c r="K31" s="10" t="s">
        <v>646</v>
      </c>
      <c r="L31" s="112" t="s">
        <v>647</v>
      </c>
    </row>
    <row r="32" spans="1:12" ht="151.5" customHeight="1" x14ac:dyDescent="0.2">
      <c r="A32" s="228"/>
      <c r="B32" s="2" t="s">
        <v>208</v>
      </c>
      <c r="C32" s="5" t="s">
        <v>209</v>
      </c>
      <c r="D32" s="11" t="s">
        <v>648</v>
      </c>
      <c r="E32" s="41"/>
      <c r="F32" s="11" t="s">
        <v>649</v>
      </c>
      <c r="G32" s="41"/>
      <c r="H32" s="10" t="s">
        <v>650</v>
      </c>
      <c r="I32" s="10" t="s">
        <v>651</v>
      </c>
      <c r="J32" s="8" t="s">
        <v>541</v>
      </c>
      <c r="K32" s="10" t="s">
        <v>652</v>
      </c>
      <c r="L32" s="10"/>
    </row>
    <row r="33" spans="1:12" ht="404.25" customHeight="1" x14ac:dyDescent="0.2">
      <c r="A33" s="228"/>
      <c r="B33" s="2" t="s">
        <v>210</v>
      </c>
      <c r="C33" s="5" t="s">
        <v>165</v>
      </c>
      <c r="D33" s="10" t="s">
        <v>653</v>
      </c>
      <c r="E33" s="10" t="s">
        <v>654</v>
      </c>
      <c r="F33" s="10" t="s">
        <v>655</v>
      </c>
      <c r="G33" s="10" t="s">
        <v>656</v>
      </c>
      <c r="H33" s="10" t="s">
        <v>657</v>
      </c>
      <c r="I33" s="10" t="s">
        <v>658</v>
      </c>
      <c r="J33" s="8" t="s">
        <v>541</v>
      </c>
      <c r="K33" s="10" t="s">
        <v>659</v>
      </c>
      <c r="L33" s="10"/>
    </row>
    <row r="34" spans="1:12" ht="9" customHeight="1" x14ac:dyDescent="0.2">
      <c r="A34" s="18"/>
      <c r="B34" s="19"/>
      <c r="C34" s="20"/>
      <c r="D34" s="20"/>
      <c r="E34" s="20"/>
      <c r="F34" s="20"/>
      <c r="G34" s="20"/>
      <c r="H34" s="20"/>
      <c r="I34" s="35"/>
      <c r="J34" s="23"/>
      <c r="K34" s="223"/>
      <c r="L34" s="223"/>
    </row>
    <row r="35" spans="1:12" ht="215.15" customHeight="1" x14ac:dyDescent="0.2">
      <c r="A35" s="16" t="s">
        <v>660</v>
      </c>
      <c r="B35" s="2">
        <v>9</v>
      </c>
      <c r="C35" s="3"/>
      <c r="D35" s="10" t="s">
        <v>661</v>
      </c>
      <c r="E35" s="12" t="s">
        <v>662</v>
      </c>
      <c r="F35" s="10"/>
      <c r="G35" s="10"/>
      <c r="H35" s="10"/>
      <c r="I35" s="50"/>
      <c r="J35" s="8" t="s">
        <v>663</v>
      </c>
      <c r="K35" s="10" t="s">
        <v>664</v>
      </c>
      <c r="L35" s="10" t="s">
        <v>665</v>
      </c>
    </row>
    <row r="36" spans="1:12" ht="9" customHeight="1" x14ac:dyDescent="0.2">
      <c r="A36" s="18"/>
      <c r="B36" s="19"/>
      <c r="C36" s="20"/>
      <c r="D36" s="20"/>
      <c r="E36" s="20"/>
      <c r="F36" s="20"/>
      <c r="G36" s="20"/>
      <c r="H36" s="20"/>
      <c r="I36" s="35"/>
      <c r="J36" s="23"/>
      <c r="K36" s="222"/>
      <c r="L36" s="222"/>
    </row>
    <row r="37" spans="1:12" ht="153.75" customHeight="1" x14ac:dyDescent="0.2">
      <c r="A37" s="228" t="s">
        <v>666</v>
      </c>
      <c r="B37" s="2" t="s">
        <v>211</v>
      </c>
      <c r="C37" s="5" t="s">
        <v>212</v>
      </c>
      <c r="D37" s="10" t="s">
        <v>667</v>
      </c>
      <c r="E37" s="10" t="s">
        <v>668</v>
      </c>
      <c r="F37" s="10" t="s">
        <v>669</v>
      </c>
      <c r="G37" s="10" t="s">
        <v>670</v>
      </c>
      <c r="H37" s="42" t="s">
        <v>671</v>
      </c>
      <c r="I37" s="10"/>
      <c r="J37" s="8">
        <v>0</v>
      </c>
      <c r="K37" s="10" t="s">
        <v>672</v>
      </c>
      <c r="L37" s="10" t="s">
        <v>673</v>
      </c>
    </row>
    <row r="38" spans="1:12" ht="92.25" customHeight="1" x14ac:dyDescent="0.2">
      <c r="A38" s="228"/>
      <c r="B38" s="2" t="s">
        <v>213</v>
      </c>
      <c r="C38" s="5" t="s">
        <v>214</v>
      </c>
      <c r="D38" s="13" t="s">
        <v>674</v>
      </c>
      <c r="E38" s="13"/>
      <c r="F38" s="13" t="s">
        <v>675</v>
      </c>
      <c r="G38" s="32"/>
      <c r="H38" s="13" t="s">
        <v>676</v>
      </c>
      <c r="I38" s="40" t="s">
        <v>677</v>
      </c>
      <c r="J38" s="8" t="s">
        <v>541</v>
      </c>
      <c r="K38" s="10" t="s">
        <v>678</v>
      </c>
      <c r="L38" s="10" t="s">
        <v>679</v>
      </c>
    </row>
    <row r="39" spans="1:12" ht="92.25" customHeight="1" x14ac:dyDescent="0.2">
      <c r="A39" s="228"/>
      <c r="B39" s="2" t="s">
        <v>215</v>
      </c>
      <c r="C39" s="5" t="s">
        <v>216</v>
      </c>
      <c r="D39" s="10" t="s">
        <v>680</v>
      </c>
      <c r="E39" s="10"/>
      <c r="F39" s="10" t="s">
        <v>681</v>
      </c>
      <c r="G39" s="10"/>
      <c r="H39" s="10" t="s">
        <v>682</v>
      </c>
      <c r="I39" s="40" t="s">
        <v>677</v>
      </c>
      <c r="J39" s="8" t="s">
        <v>541</v>
      </c>
      <c r="K39" s="10" t="s">
        <v>678</v>
      </c>
      <c r="L39" s="10" t="s">
        <v>679</v>
      </c>
    </row>
    <row r="40" spans="1:12" ht="9" customHeight="1" x14ac:dyDescent="0.2">
      <c r="A40" s="18"/>
      <c r="B40" s="19"/>
      <c r="C40" s="20"/>
      <c r="D40" s="20"/>
      <c r="E40" s="20"/>
      <c r="F40" s="20"/>
      <c r="G40" s="20"/>
      <c r="H40" s="20"/>
      <c r="I40" s="35"/>
      <c r="J40" s="23"/>
      <c r="K40" s="223"/>
      <c r="L40" s="223"/>
    </row>
    <row r="41" spans="1:12" ht="254.25" customHeight="1" x14ac:dyDescent="0.2">
      <c r="A41" s="228" t="s">
        <v>683</v>
      </c>
      <c r="B41" s="2" t="s">
        <v>217</v>
      </c>
      <c r="C41" s="5" t="s">
        <v>218</v>
      </c>
      <c r="D41" s="10" t="s">
        <v>684</v>
      </c>
      <c r="E41" s="10" t="s">
        <v>685</v>
      </c>
      <c r="F41" s="10" t="s">
        <v>686</v>
      </c>
      <c r="G41" s="10" t="s">
        <v>687</v>
      </c>
      <c r="H41" s="42" t="s">
        <v>688</v>
      </c>
      <c r="I41" s="34"/>
      <c r="J41" s="8">
        <v>50</v>
      </c>
      <c r="K41" s="10" t="s">
        <v>689</v>
      </c>
      <c r="L41" s="10" t="s">
        <v>690</v>
      </c>
    </row>
    <row r="42" spans="1:12" ht="144" customHeight="1" x14ac:dyDescent="0.2">
      <c r="A42" s="228"/>
      <c r="B42" s="2" t="s">
        <v>219</v>
      </c>
      <c r="C42" s="5" t="s">
        <v>187</v>
      </c>
      <c r="D42" s="11" t="s">
        <v>691</v>
      </c>
      <c r="E42" s="11" t="s">
        <v>692</v>
      </c>
      <c r="F42" s="11" t="s">
        <v>693</v>
      </c>
      <c r="G42" s="11" t="s">
        <v>694</v>
      </c>
      <c r="H42" s="10" t="s">
        <v>695</v>
      </c>
      <c r="I42" s="51"/>
      <c r="J42" s="8">
        <v>25</v>
      </c>
      <c r="K42" s="10" t="s">
        <v>696</v>
      </c>
      <c r="L42" s="10" t="s">
        <v>697</v>
      </c>
    </row>
    <row r="43" spans="1:12" ht="135" customHeight="1" x14ac:dyDescent="0.2">
      <c r="A43" s="228"/>
      <c r="B43" s="2" t="s">
        <v>220</v>
      </c>
      <c r="C43" s="5" t="s">
        <v>221</v>
      </c>
      <c r="D43" s="10" t="s">
        <v>698</v>
      </c>
      <c r="E43" s="10" t="s">
        <v>699</v>
      </c>
      <c r="F43" s="10" t="s">
        <v>700</v>
      </c>
      <c r="G43" s="10" t="s">
        <v>701</v>
      </c>
      <c r="H43" s="42" t="s">
        <v>702</v>
      </c>
      <c r="I43" s="51"/>
      <c r="J43" s="8">
        <v>0</v>
      </c>
      <c r="K43" s="10" t="s">
        <v>703</v>
      </c>
      <c r="L43" s="10" t="s">
        <v>697</v>
      </c>
    </row>
    <row r="44" spans="1:12" ht="9" customHeight="1" x14ac:dyDescent="0.2">
      <c r="A44" s="18"/>
      <c r="B44" s="19"/>
      <c r="C44" s="20"/>
      <c r="D44" s="20"/>
      <c r="E44" s="20"/>
      <c r="F44" s="20"/>
      <c r="G44" s="20"/>
      <c r="H44" s="20"/>
      <c r="I44" s="35"/>
      <c r="J44" s="23"/>
      <c r="K44" s="222"/>
      <c r="L44" s="222"/>
    </row>
    <row r="45" spans="1:12" ht="242.25" customHeight="1" x14ac:dyDescent="0.2">
      <c r="A45" s="228" t="s">
        <v>704</v>
      </c>
      <c r="B45" s="2" t="s">
        <v>222</v>
      </c>
      <c r="C45" s="5" t="s">
        <v>223</v>
      </c>
      <c r="D45" s="10" t="s">
        <v>705</v>
      </c>
      <c r="E45" s="10" t="s">
        <v>706</v>
      </c>
      <c r="F45" s="10" t="s">
        <v>707</v>
      </c>
      <c r="G45" s="10" t="s">
        <v>708</v>
      </c>
      <c r="H45" s="10" t="s">
        <v>709</v>
      </c>
      <c r="I45" s="34"/>
      <c r="J45" s="8">
        <v>75</v>
      </c>
      <c r="K45" s="10" t="s">
        <v>710</v>
      </c>
      <c r="L45" s="10" t="s">
        <v>711</v>
      </c>
    </row>
    <row r="46" spans="1:12" ht="171.75" customHeight="1" x14ac:dyDescent="0.2">
      <c r="A46" s="228"/>
      <c r="B46" s="2" t="s">
        <v>224</v>
      </c>
      <c r="C46" s="5" t="s">
        <v>225</v>
      </c>
      <c r="D46" s="10" t="s">
        <v>712</v>
      </c>
      <c r="E46" s="10"/>
      <c r="F46" s="10" t="s">
        <v>713</v>
      </c>
      <c r="G46" s="10"/>
      <c r="H46" s="42" t="s">
        <v>714</v>
      </c>
      <c r="I46" s="9"/>
      <c r="J46" s="8">
        <v>50</v>
      </c>
      <c r="K46" s="10" t="s">
        <v>715</v>
      </c>
      <c r="L46" s="10" t="s">
        <v>716</v>
      </c>
    </row>
    <row r="47" spans="1:12" ht="9" customHeight="1" x14ac:dyDescent="0.2">
      <c r="A47" s="18"/>
      <c r="B47" s="19"/>
      <c r="C47" s="20"/>
      <c r="D47" s="20"/>
      <c r="E47" s="20"/>
      <c r="F47" s="20"/>
      <c r="G47" s="20"/>
      <c r="H47" s="20"/>
      <c r="I47" s="35"/>
      <c r="J47" s="23"/>
      <c r="K47" s="223"/>
      <c r="L47" s="223"/>
    </row>
    <row r="48" spans="1:12" ht="92.25" customHeight="1" x14ac:dyDescent="0.2">
      <c r="A48" s="228" t="s">
        <v>717</v>
      </c>
      <c r="B48" s="2" t="s">
        <v>226</v>
      </c>
      <c r="C48" s="5" t="s">
        <v>163</v>
      </c>
      <c r="D48" s="9" t="s">
        <v>718</v>
      </c>
      <c r="E48" s="9"/>
      <c r="F48" s="9" t="s">
        <v>719</v>
      </c>
      <c r="G48" s="46"/>
      <c r="H48" s="42" t="s">
        <v>720</v>
      </c>
      <c r="I48" s="10"/>
      <c r="J48" s="8">
        <v>50</v>
      </c>
      <c r="K48" s="10" t="s">
        <v>721</v>
      </c>
      <c r="L48" s="10" t="s">
        <v>722</v>
      </c>
    </row>
    <row r="49" spans="1:12" ht="92.25" customHeight="1" x14ac:dyDescent="0.2">
      <c r="A49" s="228"/>
      <c r="B49" s="2" t="s">
        <v>227</v>
      </c>
      <c r="C49" s="5" t="s">
        <v>228</v>
      </c>
      <c r="D49" s="30" t="s">
        <v>723</v>
      </c>
      <c r="E49" s="30" t="s">
        <v>724</v>
      </c>
      <c r="F49" s="30" t="s">
        <v>725</v>
      </c>
      <c r="G49" s="10" t="s">
        <v>726</v>
      </c>
      <c r="H49" s="10" t="s">
        <v>727</v>
      </c>
      <c r="I49" s="10" t="s">
        <v>728</v>
      </c>
      <c r="J49" s="8">
        <v>0</v>
      </c>
      <c r="K49" s="10" t="s">
        <v>729</v>
      </c>
      <c r="L49" s="10" t="s">
        <v>730</v>
      </c>
    </row>
    <row r="50" spans="1:12" ht="9" customHeight="1" x14ac:dyDescent="0.2">
      <c r="A50" s="18"/>
      <c r="B50" s="19"/>
      <c r="C50" s="20"/>
      <c r="D50" s="20"/>
      <c r="E50" s="20"/>
      <c r="F50" s="20"/>
      <c r="G50" s="20"/>
      <c r="H50" s="20"/>
      <c r="I50" s="35"/>
      <c r="J50" s="23"/>
      <c r="K50" s="223"/>
      <c r="L50" s="223"/>
    </row>
    <row r="51" spans="1:12" ht="158.5" customHeight="1" x14ac:dyDescent="0.2">
      <c r="A51" s="228" t="s">
        <v>731</v>
      </c>
      <c r="B51" s="2" t="s">
        <v>229</v>
      </c>
      <c r="C51" s="5" t="s">
        <v>230</v>
      </c>
      <c r="D51" s="10" t="s">
        <v>732</v>
      </c>
      <c r="E51" s="10"/>
      <c r="F51" s="10" t="s">
        <v>733</v>
      </c>
      <c r="G51" s="12" t="s">
        <v>734</v>
      </c>
      <c r="H51" s="42" t="s">
        <v>735</v>
      </c>
      <c r="I51" s="52"/>
      <c r="J51" s="111">
        <v>50</v>
      </c>
      <c r="K51" s="10" t="s">
        <v>736</v>
      </c>
      <c r="L51" s="10" t="s">
        <v>737</v>
      </c>
    </row>
    <row r="52" spans="1:12" ht="160.5" customHeight="1" x14ac:dyDescent="0.2">
      <c r="A52" s="228"/>
      <c r="B52" s="2" t="s">
        <v>231</v>
      </c>
      <c r="C52" s="5" t="s">
        <v>223</v>
      </c>
      <c r="D52" s="11" t="s">
        <v>738</v>
      </c>
      <c r="E52" s="11"/>
      <c r="F52" s="11" t="s">
        <v>739</v>
      </c>
      <c r="G52" s="11"/>
      <c r="H52" s="42" t="s">
        <v>740</v>
      </c>
      <c r="I52" s="10" t="s">
        <v>741</v>
      </c>
      <c r="J52" s="111">
        <v>100</v>
      </c>
      <c r="K52" s="110" t="s">
        <v>742</v>
      </c>
      <c r="L52" s="110" t="s">
        <v>743</v>
      </c>
    </row>
    <row r="53" spans="1:12" ht="145.5" customHeight="1" x14ac:dyDescent="0.2">
      <c r="A53" s="228"/>
      <c r="B53" s="2" t="s">
        <v>232</v>
      </c>
      <c r="C53" s="5" t="s">
        <v>233</v>
      </c>
      <c r="D53" s="11" t="s">
        <v>744</v>
      </c>
      <c r="E53" s="11" t="s">
        <v>745</v>
      </c>
      <c r="F53" s="11" t="s">
        <v>746</v>
      </c>
      <c r="G53" s="11" t="s">
        <v>747</v>
      </c>
      <c r="H53" s="10" t="s">
        <v>748</v>
      </c>
      <c r="I53" s="10"/>
      <c r="J53" s="8">
        <v>25</v>
      </c>
      <c r="K53" s="10" t="s">
        <v>749</v>
      </c>
      <c r="L53" s="10" t="s">
        <v>750</v>
      </c>
    </row>
    <row r="54" spans="1:12" ht="9" customHeight="1" x14ac:dyDescent="0.2">
      <c r="A54" s="18"/>
      <c r="B54" s="19"/>
      <c r="C54" s="20"/>
      <c r="D54" s="20"/>
      <c r="E54" s="20"/>
      <c r="F54" s="20"/>
      <c r="G54" s="20"/>
      <c r="H54" s="20"/>
      <c r="I54" s="35"/>
      <c r="J54" s="23"/>
      <c r="K54" s="222"/>
      <c r="L54" s="222"/>
    </row>
    <row r="55" spans="1:12" ht="174.75" customHeight="1" x14ac:dyDescent="0.2">
      <c r="A55" s="228" t="s">
        <v>751</v>
      </c>
      <c r="B55" s="2" t="s">
        <v>234</v>
      </c>
      <c r="C55" s="5" t="s">
        <v>187</v>
      </c>
      <c r="D55" s="10" t="s">
        <v>752</v>
      </c>
      <c r="E55" s="10" t="s">
        <v>753</v>
      </c>
      <c r="F55" s="10" t="s">
        <v>754</v>
      </c>
      <c r="G55" s="10" t="s">
        <v>755</v>
      </c>
      <c r="H55" s="42" t="s">
        <v>756</v>
      </c>
      <c r="I55" s="34"/>
      <c r="J55" s="8">
        <v>25</v>
      </c>
      <c r="K55" s="10" t="s">
        <v>757</v>
      </c>
      <c r="L55" s="10" t="s">
        <v>758</v>
      </c>
    </row>
    <row r="56" spans="1:12" ht="150.75" customHeight="1" x14ac:dyDescent="0.2">
      <c r="A56" s="228"/>
      <c r="B56" s="2" t="s">
        <v>235</v>
      </c>
      <c r="C56" s="5" t="s">
        <v>236</v>
      </c>
      <c r="D56" s="11" t="s">
        <v>759</v>
      </c>
      <c r="E56" s="11" t="s">
        <v>760</v>
      </c>
      <c r="F56" s="11" t="s">
        <v>761</v>
      </c>
      <c r="G56" s="11" t="s">
        <v>762</v>
      </c>
      <c r="H56" s="11" t="s">
        <v>763</v>
      </c>
      <c r="I56" s="34"/>
      <c r="J56" s="8">
        <v>75</v>
      </c>
      <c r="K56" s="10" t="s">
        <v>764</v>
      </c>
      <c r="L56" s="10" t="s">
        <v>765</v>
      </c>
    </row>
    <row r="57" spans="1:12" ht="154.5" customHeight="1" x14ac:dyDescent="0.2">
      <c r="A57" s="228"/>
      <c r="B57" s="2" t="s">
        <v>237</v>
      </c>
      <c r="C57" s="5" t="s">
        <v>238</v>
      </c>
      <c r="D57" s="10" t="s">
        <v>766</v>
      </c>
      <c r="E57" s="10"/>
      <c r="F57" s="10" t="s">
        <v>767</v>
      </c>
      <c r="G57" s="10"/>
      <c r="H57" s="10" t="s">
        <v>768</v>
      </c>
      <c r="I57" s="34"/>
      <c r="J57" s="8">
        <v>50</v>
      </c>
      <c r="K57" s="10" t="s">
        <v>769</v>
      </c>
      <c r="L57" s="10" t="s">
        <v>770</v>
      </c>
    </row>
    <row r="58" spans="1:12" ht="9" customHeight="1" x14ac:dyDescent="0.2">
      <c r="A58" s="18"/>
      <c r="B58" s="19"/>
      <c r="C58" s="20"/>
      <c r="D58" s="20"/>
      <c r="E58" s="20"/>
      <c r="F58" s="20"/>
      <c r="G58" s="20"/>
      <c r="H58" s="20"/>
      <c r="I58" s="35"/>
      <c r="J58" s="23"/>
      <c r="K58" s="223"/>
      <c r="L58" s="223"/>
    </row>
    <row r="59" spans="1:12" ht="197.25" customHeight="1" x14ac:dyDescent="0.2">
      <c r="A59" s="228" t="s">
        <v>771</v>
      </c>
      <c r="B59" s="2" t="s">
        <v>239</v>
      </c>
      <c r="C59" s="5" t="s">
        <v>240</v>
      </c>
      <c r="D59" s="11" t="s">
        <v>772</v>
      </c>
      <c r="E59" s="11" t="s">
        <v>773</v>
      </c>
      <c r="F59" s="11" t="s">
        <v>774</v>
      </c>
      <c r="G59" s="10" t="s">
        <v>775</v>
      </c>
      <c r="H59" s="42" t="s">
        <v>776</v>
      </c>
      <c r="I59" s="11"/>
      <c r="J59" s="111">
        <v>75</v>
      </c>
      <c r="K59" s="110" t="s">
        <v>777</v>
      </c>
      <c r="L59" s="110" t="s">
        <v>778</v>
      </c>
    </row>
    <row r="60" spans="1:12" ht="143.25" customHeight="1" x14ac:dyDescent="0.2">
      <c r="A60" s="228"/>
      <c r="B60" s="2" t="s">
        <v>241</v>
      </c>
      <c r="C60" s="5" t="s">
        <v>242</v>
      </c>
      <c r="D60" s="10" t="s">
        <v>779</v>
      </c>
      <c r="E60" s="10" t="s">
        <v>780</v>
      </c>
      <c r="F60" s="10" t="s">
        <v>781</v>
      </c>
      <c r="G60" s="10" t="s">
        <v>782</v>
      </c>
      <c r="H60" s="42" t="s">
        <v>783</v>
      </c>
      <c r="I60" s="9" t="s">
        <v>784</v>
      </c>
      <c r="J60" s="8">
        <v>75</v>
      </c>
      <c r="K60" s="10" t="s">
        <v>785</v>
      </c>
      <c r="L60" s="10" t="s">
        <v>786</v>
      </c>
    </row>
    <row r="61" spans="1:12" ht="126.75" customHeight="1" x14ac:dyDescent="0.2">
      <c r="A61" s="228"/>
      <c r="B61" s="2" t="s">
        <v>243</v>
      </c>
      <c r="C61" s="5" t="s">
        <v>244</v>
      </c>
      <c r="D61" s="11" t="s">
        <v>787</v>
      </c>
      <c r="E61" s="10" t="s">
        <v>788</v>
      </c>
      <c r="F61" s="10" t="s">
        <v>789</v>
      </c>
      <c r="G61" s="11" t="s">
        <v>790</v>
      </c>
      <c r="H61" s="42" t="s">
        <v>791</v>
      </c>
      <c r="I61" s="9" t="s">
        <v>792</v>
      </c>
      <c r="J61" s="8">
        <v>50</v>
      </c>
      <c r="K61" s="10" t="s">
        <v>793</v>
      </c>
      <c r="L61" s="10" t="s">
        <v>794</v>
      </c>
    </row>
    <row r="62" spans="1:12" ht="132" customHeight="1" x14ac:dyDescent="0.2">
      <c r="A62" s="228"/>
      <c r="B62" s="2" t="s">
        <v>245</v>
      </c>
      <c r="C62" s="5" t="s">
        <v>179</v>
      </c>
      <c r="D62" s="10" t="s">
        <v>795</v>
      </c>
      <c r="E62" s="10"/>
      <c r="F62" s="10" t="s">
        <v>796</v>
      </c>
      <c r="G62" s="10"/>
      <c r="H62" s="10" t="s">
        <v>797</v>
      </c>
      <c r="I62" s="50" t="s">
        <v>792</v>
      </c>
      <c r="J62" s="8">
        <v>50</v>
      </c>
      <c r="K62" s="10" t="s">
        <v>798</v>
      </c>
      <c r="L62" s="10" t="s">
        <v>799</v>
      </c>
    </row>
    <row r="63" spans="1:12" ht="13.5" customHeight="1" x14ac:dyDescent="0.2">
      <c r="A63" s="18"/>
      <c r="B63" s="19"/>
      <c r="C63" s="20"/>
      <c r="D63" s="20"/>
      <c r="E63" s="20"/>
      <c r="F63" s="20"/>
      <c r="G63" s="20"/>
      <c r="H63" s="20"/>
      <c r="I63" s="35"/>
      <c r="J63" s="23"/>
      <c r="K63" s="223"/>
      <c r="L63" s="223"/>
    </row>
    <row r="64" spans="1:12" ht="316.5" customHeight="1" x14ac:dyDescent="0.2">
      <c r="A64" s="228" t="s">
        <v>800</v>
      </c>
      <c r="B64" s="2" t="s">
        <v>246</v>
      </c>
      <c r="C64" s="5" t="s">
        <v>240</v>
      </c>
      <c r="D64" s="10" t="s">
        <v>801</v>
      </c>
      <c r="E64" s="10" t="s">
        <v>802</v>
      </c>
      <c r="F64" s="10" t="s">
        <v>803</v>
      </c>
      <c r="G64" s="10" t="s">
        <v>804</v>
      </c>
      <c r="H64" s="42" t="s">
        <v>805</v>
      </c>
      <c r="I64" s="10"/>
      <c r="J64" s="111">
        <v>75</v>
      </c>
      <c r="K64" s="10" t="s">
        <v>806</v>
      </c>
      <c r="L64" s="10" t="s">
        <v>807</v>
      </c>
    </row>
    <row r="65" spans="1:12" ht="121.5" customHeight="1" x14ac:dyDescent="0.2">
      <c r="A65" s="228"/>
      <c r="B65" s="2" t="s">
        <v>247</v>
      </c>
      <c r="C65" s="5" t="s">
        <v>209</v>
      </c>
      <c r="D65" s="10" t="s">
        <v>808</v>
      </c>
      <c r="E65" s="10"/>
      <c r="F65" s="10" t="s">
        <v>809</v>
      </c>
      <c r="G65" s="11"/>
      <c r="H65" s="42" t="s">
        <v>810</v>
      </c>
      <c r="I65" s="10" t="s">
        <v>811</v>
      </c>
      <c r="J65" s="111">
        <v>100</v>
      </c>
      <c r="K65" s="10" t="s">
        <v>812</v>
      </c>
      <c r="L65" s="10" t="s">
        <v>813</v>
      </c>
    </row>
    <row r="66" spans="1:12" ht="120.75" customHeight="1" x14ac:dyDescent="0.2">
      <c r="A66" s="228"/>
      <c r="B66" s="2" t="s">
        <v>248</v>
      </c>
      <c r="C66" s="5" t="s">
        <v>187</v>
      </c>
      <c r="D66" s="10" t="s">
        <v>814</v>
      </c>
      <c r="E66" s="10"/>
      <c r="F66" s="10" t="s">
        <v>815</v>
      </c>
      <c r="G66" s="10"/>
      <c r="H66" s="10" t="s">
        <v>816</v>
      </c>
      <c r="I66" s="10" t="s">
        <v>811</v>
      </c>
      <c r="J66" s="8">
        <v>50</v>
      </c>
      <c r="K66" s="10" t="s">
        <v>817</v>
      </c>
      <c r="L66" s="10" t="s">
        <v>818</v>
      </c>
    </row>
    <row r="67" spans="1:12" ht="125.25" customHeight="1" x14ac:dyDescent="0.2">
      <c r="A67" s="228"/>
      <c r="B67" s="2" t="s">
        <v>249</v>
      </c>
      <c r="C67" s="5" t="s">
        <v>179</v>
      </c>
      <c r="D67" s="10" t="s">
        <v>795</v>
      </c>
      <c r="E67" s="10"/>
      <c r="F67" s="10" t="s">
        <v>796</v>
      </c>
      <c r="G67" s="10"/>
      <c r="H67" s="10" t="s">
        <v>797</v>
      </c>
      <c r="I67" s="10" t="s">
        <v>811</v>
      </c>
      <c r="J67" s="8">
        <v>50</v>
      </c>
      <c r="K67" s="10" t="s">
        <v>819</v>
      </c>
      <c r="L67" s="10" t="s">
        <v>799</v>
      </c>
    </row>
    <row r="68" spans="1:12" ht="11.25" customHeight="1" x14ac:dyDescent="0.2">
      <c r="A68" s="18"/>
      <c r="B68" s="19"/>
      <c r="C68" s="20"/>
      <c r="D68" s="20"/>
      <c r="E68" s="20"/>
      <c r="F68" s="20"/>
      <c r="G68" s="20"/>
      <c r="H68" s="20"/>
      <c r="I68" s="35"/>
      <c r="J68" s="23"/>
      <c r="K68" s="223"/>
      <c r="L68" s="223"/>
    </row>
    <row r="69" spans="1:12" ht="168.75" customHeight="1" x14ac:dyDescent="0.2">
      <c r="A69" s="228" t="s">
        <v>820</v>
      </c>
      <c r="B69" s="2" t="s">
        <v>250</v>
      </c>
      <c r="C69" s="5" t="s">
        <v>251</v>
      </c>
      <c r="D69" s="11" t="s">
        <v>821</v>
      </c>
      <c r="E69" s="53"/>
      <c r="F69" s="10" t="s">
        <v>822</v>
      </c>
      <c r="G69" s="52"/>
      <c r="H69" s="42" t="s">
        <v>823</v>
      </c>
      <c r="I69" s="54"/>
      <c r="J69" s="111">
        <v>50</v>
      </c>
      <c r="K69" s="110" t="s">
        <v>824</v>
      </c>
      <c r="L69" s="110" t="s">
        <v>825</v>
      </c>
    </row>
    <row r="70" spans="1:12" ht="92.25" customHeight="1" x14ac:dyDescent="0.2">
      <c r="A70" s="228"/>
      <c r="B70" s="2" t="s">
        <v>252</v>
      </c>
      <c r="C70" s="5" t="s">
        <v>253</v>
      </c>
      <c r="D70" s="9" t="s">
        <v>826</v>
      </c>
      <c r="E70" s="38" t="s">
        <v>827</v>
      </c>
      <c r="F70" s="55" t="s">
        <v>828</v>
      </c>
      <c r="G70" s="11" t="s">
        <v>829</v>
      </c>
      <c r="H70" s="11" t="s">
        <v>830</v>
      </c>
      <c r="I70" s="30"/>
      <c r="J70" s="8">
        <v>100</v>
      </c>
      <c r="K70" s="10" t="s">
        <v>831</v>
      </c>
      <c r="L70" s="10" t="s">
        <v>832</v>
      </c>
    </row>
    <row r="71" spans="1:12" ht="92.25" customHeight="1" x14ac:dyDescent="0.2">
      <c r="A71" s="228"/>
      <c r="B71" s="2" t="s">
        <v>254</v>
      </c>
      <c r="C71" s="5" t="s">
        <v>255</v>
      </c>
      <c r="D71" s="9" t="s">
        <v>833</v>
      </c>
      <c r="E71" s="9" t="s">
        <v>834</v>
      </c>
      <c r="F71" s="55" t="s">
        <v>835</v>
      </c>
      <c r="G71" s="11" t="s">
        <v>836</v>
      </c>
      <c r="H71" s="11" t="s">
        <v>837</v>
      </c>
      <c r="I71" s="40"/>
      <c r="J71" s="8">
        <v>100</v>
      </c>
      <c r="K71" s="10" t="s">
        <v>838</v>
      </c>
      <c r="L71" s="10" t="s">
        <v>832</v>
      </c>
    </row>
    <row r="72" spans="1:12" ht="92.25" customHeight="1" x14ac:dyDescent="0.2">
      <c r="A72" s="228"/>
      <c r="B72" s="2" t="s">
        <v>256</v>
      </c>
      <c r="C72" s="5" t="s">
        <v>187</v>
      </c>
      <c r="D72" s="56" t="s">
        <v>839</v>
      </c>
      <c r="E72" s="57"/>
      <c r="F72" s="11" t="s">
        <v>840</v>
      </c>
      <c r="G72" s="11"/>
      <c r="H72" s="58" t="s">
        <v>841</v>
      </c>
      <c r="I72" s="40" t="s">
        <v>842</v>
      </c>
      <c r="J72" s="8" t="s">
        <v>541</v>
      </c>
      <c r="K72" s="10" t="s">
        <v>843</v>
      </c>
      <c r="L72" s="10" t="s">
        <v>832</v>
      </c>
    </row>
    <row r="73" spans="1:12" ht="92.25" customHeight="1" x14ac:dyDescent="0.2">
      <c r="A73" s="228"/>
      <c r="B73" s="2" t="s">
        <v>257</v>
      </c>
      <c r="C73" s="5" t="s">
        <v>258</v>
      </c>
      <c r="D73" s="10" t="s">
        <v>844</v>
      </c>
      <c r="E73" s="10"/>
      <c r="F73" s="10" t="s">
        <v>845</v>
      </c>
      <c r="G73" s="11"/>
      <c r="H73" s="10" t="s">
        <v>846</v>
      </c>
      <c r="I73" s="40" t="s">
        <v>842</v>
      </c>
      <c r="J73" s="8" t="s">
        <v>541</v>
      </c>
      <c r="K73" s="10" t="s">
        <v>847</v>
      </c>
      <c r="L73" s="10" t="s">
        <v>832</v>
      </c>
    </row>
    <row r="74" spans="1:12" ht="9" customHeight="1" x14ac:dyDescent="0.2">
      <c r="A74" s="18"/>
      <c r="B74" s="19"/>
      <c r="C74" s="20"/>
      <c r="D74" s="20"/>
      <c r="E74" s="20"/>
      <c r="F74" s="20"/>
      <c r="G74" s="20"/>
      <c r="H74" s="20"/>
      <c r="I74" s="35"/>
      <c r="J74" s="23"/>
      <c r="K74" s="223"/>
      <c r="L74" s="223"/>
    </row>
    <row r="75" spans="1:12" ht="40" x14ac:dyDescent="0.2">
      <c r="A75" s="228" t="s">
        <v>848</v>
      </c>
      <c r="B75" s="2" t="s">
        <v>260</v>
      </c>
      <c r="C75" s="5" t="s">
        <v>261</v>
      </c>
      <c r="D75" s="10" t="s">
        <v>849</v>
      </c>
      <c r="E75" s="10"/>
      <c r="F75" s="10" t="s">
        <v>850</v>
      </c>
      <c r="G75" s="10"/>
      <c r="H75" s="42" t="s">
        <v>851</v>
      </c>
      <c r="I75" s="34"/>
      <c r="J75" s="8">
        <v>100</v>
      </c>
      <c r="K75" s="10" t="s">
        <v>852</v>
      </c>
      <c r="L75" s="10" t="s">
        <v>580</v>
      </c>
    </row>
    <row r="76" spans="1:12" ht="110" x14ac:dyDescent="0.2">
      <c r="A76" s="228"/>
      <c r="B76" s="2" t="s">
        <v>262</v>
      </c>
      <c r="C76" s="5" t="s">
        <v>263</v>
      </c>
      <c r="D76" s="11" t="s">
        <v>853</v>
      </c>
      <c r="E76" s="11"/>
      <c r="F76" s="11" t="s">
        <v>854</v>
      </c>
      <c r="G76" s="11"/>
      <c r="H76" s="42" t="s">
        <v>855</v>
      </c>
      <c r="I76" s="34"/>
      <c r="J76" s="111" t="s">
        <v>259</v>
      </c>
      <c r="K76" s="110" t="s">
        <v>856</v>
      </c>
      <c r="L76" s="110" t="s">
        <v>580</v>
      </c>
    </row>
    <row r="77" spans="1:12" ht="9" customHeight="1" x14ac:dyDescent="0.2">
      <c r="A77" s="18"/>
      <c r="B77" s="19"/>
      <c r="C77" s="20"/>
      <c r="D77" s="20"/>
      <c r="E77" s="20"/>
      <c r="F77" s="20"/>
      <c r="G77" s="20"/>
      <c r="H77" s="20"/>
      <c r="I77" s="35"/>
      <c r="J77" s="23"/>
      <c r="K77" s="223"/>
      <c r="L77" s="223"/>
    </row>
    <row r="78" spans="1:12" ht="181.5" customHeight="1" x14ac:dyDescent="0.2">
      <c r="A78" s="228" t="s">
        <v>857</v>
      </c>
      <c r="B78" s="2" t="s">
        <v>264</v>
      </c>
      <c r="C78" s="5" t="s">
        <v>265</v>
      </c>
      <c r="D78" s="10" t="s">
        <v>858</v>
      </c>
      <c r="E78" s="10"/>
      <c r="F78" s="10" t="s">
        <v>859</v>
      </c>
      <c r="G78" s="10"/>
      <c r="H78" s="42" t="s">
        <v>860</v>
      </c>
      <c r="I78" s="34"/>
      <c r="J78" s="8">
        <v>50</v>
      </c>
      <c r="K78" s="10" t="s">
        <v>861</v>
      </c>
      <c r="L78" s="10" t="s">
        <v>862</v>
      </c>
    </row>
    <row r="79" spans="1:12" ht="154.5" customHeight="1" x14ac:dyDescent="0.2">
      <c r="A79" s="228"/>
      <c r="B79" s="2" t="s">
        <v>266</v>
      </c>
      <c r="C79" s="5" t="s">
        <v>209</v>
      </c>
      <c r="D79" s="11" t="s">
        <v>863</v>
      </c>
      <c r="E79" s="10"/>
      <c r="F79" s="11" t="s">
        <v>864</v>
      </c>
      <c r="G79" s="52"/>
      <c r="H79" s="42" t="s">
        <v>865</v>
      </c>
      <c r="I79" s="59" t="s">
        <v>866</v>
      </c>
      <c r="J79" s="8" t="s">
        <v>259</v>
      </c>
      <c r="K79" s="10" t="s">
        <v>867</v>
      </c>
      <c r="L79" s="224" t="s">
        <v>868</v>
      </c>
    </row>
    <row r="80" spans="1:12" ht="147" customHeight="1" x14ac:dyDescent="0.2">
      <c r="A80" s="228"/>
      <c r="B80" s="2" t="s">
        <v>267</v>
      </c>
      <c r="C80" s="5" t="s">
        <v>165</v>
      </c>
      <c r="D80" s="60" t="s">
        <v>869</v>
      </c>
      <c r="E80" s="60" t="s">
        <v>870</v>
      </c>
      <c r="F80" s="10" t="s">
        <v>871</v>
      </c>
      <c r="G80" s="10" t="s">
        <v>872</v>
      </c>
      <c r="H80" s="10" t="s">
        <v>873</v>
      </c>
      <c r="I80" s="59" t="s">
        <v>866</v>
      </c>
      <c r="J80" s="8">
        <v>50</v>
      </c>
      <c r="K80" s="10" t="s">
        <v>874</v>
      </c>
      <c r="L80" s="10" t="s">
        <v>875</v>
      </c>
    </row>
    <row r="81" spans="1:12" ht="9" customHeight="1" x14ac:dyDescent="0.2">
      <c r="A81" s="18"/>
      <c r="B81" s="19"/>
      <c r="C81" s="20"/>
      <c r="D81" s="20"/>
      <c r="E81" s="20"/>
      <c r="F81" s="20"/>
      <c r="G81" s="20"/>
      <c r="H81" s="20"/>
      <c r="I81" s="35"/>
      <c r="J81" s="23"/>
      <c r="K81" s="223"/>
      <c r="L81" s="223"/>
    </row>
    <row r="82" spans="1:12" ht="140" x14ac:dyDescent="0.2">
      <c r="A82" s="228" t="s">
        <v>876</v>
      </c>
      <c r="B82" s="2" t="s">
        <v>268</v>
      </c>
      <c r="C82" s="5" t="s">
        <v>209</v>
      </c>
      <c r="D82" s="10" t="s">
        <v>877</v>
      </c>
      <c r="E82" s="41"/>
      <c r="F82" s="10" t="s">
        <v>878</v>
      </c>
      <c r="G82" s="10"/>
      <c r="H82" s="42" t="s">
        <v>879</v>
      </c>
      <c r="I82" s="38"/>
      <c r="J82" s="8">
        <v>25</v>
      </c>
      <c r="K82" s="10" t="s">
        <v>880</v>
      </c>
      <c r="L82" s="10" t="s">
        <v>881</v>
      </c>
    </row>
    <row r="83" spans="1:12" ht="92.25" customHeight="1" x14ac:dyDescent="0.2">
      <c r="A83" s="228"/>
      <c r="B83" s="2" t="s">
        <v>269</v>
      </c>
      <c r="C83" s="5" t="s">
        <v>165</v>
      </c>
      <c r="D83" s="11" t="s">
        <v>882</v>
      </c>
      <c r="E83" s="11" t="s">
        <v>883</v>
      </c>
      <c r="F83" s="11" t="s">
        <v>884</v>
      </c>
      <c r="G83" s="11" t="s">
        <v>885</v>
      </c>
      <c r="H83" s="58" t="s">
        <v>886</v>
      </c>
      <c r="I83" s="38" t="s">
        <v>887</v>
      </c>
      <c r="J83" s="8">
        <v>0</v>
      </c>
      <c r="K83" s="10" t="s">
        <v>888</v>
      </c>
      <c r="L83" s="10" t="s">
        <v>889</v>
      </c>
    </row>
    <row r="84" spans="1:12" ht="9" customHeight="1" x14ac:dyDescent="0.2">
      <c r="A84" s="18"/>
      <c r="B84" s="19"/>
      <c r="C84" s="20"/>
      <c r="D84" s="20"/>
      <c r="E84" s="20"/>
      <c r="F84" s="20"/>
      <c r="G84" s="20"/>
      <c r="H84" s="20"/>
      <c r="I84" s="35"/>
      <c r="J84" s="23"/>
      <c r="K84" s="223"/>
      <c r="L84" s="223"/>
    </row>
    <row r="85" spans="1:12" ht="92.25" customHeight="1" x14ac:dyDescent="0.2">
      <c r="A85" s="228" t="s">
        <v>890</v>
      </c>
      <c r="B85" s="2" t="s">
        <v>270</v>
      </c>
      <c r="C85" s="5" t="s">
        <v>271</v>
      </c>
      <c r="D85" s="10" t="s">
        <v>891</v>
      </c>
      <c r="E85" s="10"/>
      <c r="F85" s="10" t="s">
        <v>892</v>
      </c>
      <c r="G85" s="41"/>
      <c r="H85" s="10" t="s">
        <v>893</v>
      </c>
      <c r="I85" s="34"/>
      <c r="J85" s="111">
        <v>25</v>
      </c>
      <c r="K85" s="110" t="s">
        <v>894</v>
      </c>
      <c r="L85" s="10" t="s">
        <v>895</v>
      </c>
    </row>
    <row r="86" spans="1:12" ht="92.25" customHeight="1" x14ac:dyDescent="0.2">
      <c r="A86" s="228"/>
      <c r="B86" s="2" t="s">
        <v>272</v>
      </c>
      <c r="C86" s="5" t="s">
        <v>273</v>
      </c>
      <c r="D86" s="11" t="s">
        <v>896</v>
      </c>
      <c r="E86" s="10"/>
      <c r="F86" s="10" t="s">
        <v>897</v>
      </c>
      <c r="G86" s="11"/>
      <c r="H86" s="10" t="s">
        <v>898</v>
      </c>
      <c r="I86" s="34"/>
      <c r="J86" s="111">
        <v>25</v>
      </c>
      <c r="K86" s="110" t="s">
        <v>899</v>
      </c>
      <c r="L86" s="10" t="s">
        <v>900</v>
      </c>
    </row>
    <row r="87" spans="1:12" ht="92.25" customHeight="1" x14ac:dyDescent="0.2">
      <c r="A87" s="228"/>
      <c r="B87" s="2" t="s">
        <v>274</v>
      </c>
      <c r="C87" s="5" t="s">
        <v>275</v>
      </c>
      <c r="D87" s="11" t="s">
        <v>901</v>
      </c>
      <c r="E87" s="11"/>
      <c r="F87" s="11" t="s">
        <v>902</v>
      </c>
      <c r="G87" s="11"/>
      <c r="H87" s="58" t="s">
        <v>903</v>
      </c>
      <c r="I87" s="34"/>
      <c r="J87" s="8">
        <v>0</v>
      </c>
      <c r="K87" s="10" t="s">
        <v>904</v>
      </c>
      <c r="L87" s="10" t="s">
        <v>905</v>
      </c>
    </row>
    <row r="88" spans="1:12" ht="9" customHeight="1" x14ac:dyDescent="0.2">
      <c r="A88" s="18"/>
      <c r="B88" s="19"/>
      <c r="C88" s="20"/>
      <c r="D88" s="20"/>
      <c r="E88" s="20"/>
      <c r="F88" s="20"/>
      <c r="G88" s="20"/>
      <c r="H88" s="20"/>
      <c r="I88" s="35"/>
      <c r="J88" s="23"/>
      <c r="K88" s="223"/>
      <c r="L88" s="223"/>
    </row>
    <row r="89" spans="1:12" ht="92.25" customHeight="1" x14ac:dyDescent="0.2">
      <c r="A89" s="228" t="s">
        <v>906</v>
      </c>
      <c r="B89" s="2" t="s">
        <v>276</v>
      </c>
      <c r="C89" s="5" t="s">
        <v>277</v>
      </c>
      <c r="D89" s="10" t="s">
        <v>907</v>
      </c>
      <c r="E89" s="10"/>
      <c r="F89" s="10" t="s">
        <v>908</v>
      </c>
      <c r="G89" s="10"/>
      <c r="H89" s="10" t="s">
        <v>909</v>
      </c>
      <c r="I89" s="34"/>
      <c r="J89" s="8">
        <v>100</v>
      </c>
      <c r="K89" s="10" t="s">
        <v>910</v>
      </c>
      <c r="L89" s="10" t="s">
        <v>911</v>
      </c>
    </row>
    <row r="90" spans="1:12" ht="92.25" customHeight="1" x14ac:dyDescent="0.2">
      <c r="A90" s="228"/>
      <c r="B90" s="2" t="s">
        <v>278</v>
      </c>
      <c r="C90" s="5" t="s">
        <v>197</v>
      </c>
      <c r="D90" s="10" t="s">
        <v>912</v>
      </c>
      <c r="E90" s="10" t="s">
        <v>913</v>
      </c>
      <c r="F90" s="10" t="s">
        <v>914</v>
      </c>
      <c r="G90" s="10" t="s">
        <v>915</v>
      </c>
      <c r="H90" s="10" t="s">
        <v>916</v>
      </c>
      <c r="I90" s="34" t="s">
        <v>917</v>
      </c>
      <c r="J90" s="8">
        <v>100</v>
      </c>
      <c r="K90" s="10" t="s">
        <v>918</v>
      </c>
      <c r="L90" s="10" t="s">
        <v>919</v>
      </c>
    </row>
    <row r="91" spans="1:12" ht="92.25" customHeight="1" x14ac:dyDescent="0.2">
      <c r="A91" s="228"/>
      <c r="B91" s="2" t="s">
        <v>279</v>
      </c>
      <c r="C91" s="5" t="s">
        <v>280</v>
      </c>
      <c r="D91" s="10" t="s">
        <v>920</v>
      </c>
      <c r="E91" s="10" t="s">
        <v>921</v>
      </c>
      <c r="F91" s="10" t="s">
        <v>922</v>
      </c>
      <c r="G91" s="10" t="s">
        <v>923</v>
      </c>
      <c r="H91" s="10" t="s">
        <v>924</v>
      </c>
      <c r="I91" s="51" t="s">
        <v>925</v>
      </c>
      <c r="J91" s="8">
        <v>25</v>
      </c>
      <c r="K91" s="10" t="s">
        <v>926</v>
      </c>
      <c r="L91" s="10" t="s">
        <v>927</v>
      </c>
    </row>
    <row r="92" spans="1:12" ht="9" customHeight="1" x14ac:dyDescent="0.2">
      <c r="A92" s="61"/>
      <c r="B92" s="19"/>
      <c r="C92" s="20"/>
      <c r="D92" s="20"/>
      <c r="E92" s="20"/>
      <c r="F92" s="20"/>
      <c r="G92" s="20"/>
      <c r="H92" s="20"/>
      <c r="I92" s="35"/>
      <c r="J92" s="23"/>
      <c r="K92" s="223"/>
      <c r="L92" s="223"/>
    </row>
    <row r="93" spans="1:12" ht="92.25" customHeight="1" x14ac:dyDescent="0.25">
      <c r="A93" s="229" t="s">
        <v>928</v>
      </c>
      <c r="B93" s="62" t="s">
        <v>281</v>
      </c>
      <c r="C93" s="63" t="s">
        <v>251</v>
      </c>
      <c r="D93" s="64" t="s">
        <v>929</v>
      </c>
      <c r="E93" s="64"/>
      <c r="F93" s="64" t="s">
        <v>930</v>
      </c>
      <c r="G93" s="64"/>
      <c r="H93" s="64" t="s">
        <v>931</v>
      </c>
      <c r="I93" s="65" t="s">
        <v>932</v>
      </c>
      <c r="J93" s="8">
        <v>0</v>
      </c>
      <c r="K93" s="10" t="s">
        <v>933</v>
      </c>
      <c r="L93" s="10" t="s">
        <v>934</v>
      </c>
    </row>
    <row r="94" spans="1:12" ht="92.25" customHeight="1" x14ac:dyDescent="0.2">
      <c r="A94" s="229"/>
      <c r="B94" s="62" t="s">
        <v>282</v>
      </c>
      <c r="C94" s="63" t="s">
        <v>283</v>
      </c>
      <c r="D94" s="64" t="s">
        <v>935</v>
      </c>
      <c r="E94" s="64" t="s">
        <v>936</v>
      </c>
      <c r="F94" s="64" t="s">
        <v>937</v>
      </c>
      <c r="G94" s="64" t="s">
        <v>938</v>
      </c>
      <c r="H94" s="64" t="s">
        <v>939</v>
      </c>
      <c r="I94" s="64" t="s">
        <v>940</v>
      </c>
      <c r="J94" s="8" t="s">
        <v>541</v>
      </c>
      <c r="K94" s="10" t="s">
        <v>941</v>
      </c>
      <c r="L94" s="10" t="s">
        <v>799</v>
      </c>
    </row>
    <row r="95" spans="1:12" ht="92.25" customHeight="1" x14ac:dyDescent="0.25">
      <c r="A95" s="229"/>
      <c r="B95" s="62" t="s">
        <v>284</v>
      </c>
      <c r="C95" s="66" t="s">
        <v>285</v>
      </c>
      <c r="D95" s="67" t="s">
        <v>942</v>
      </c>
      <c r="E95" s="67" t="s">
        <v>943</v>
      </c>
      <c r="F95" s="67" t="s">
        <v>944</v>
      </c>
      <c r="G95" s="68" t="s">
        <v>945</v>
      </c>
      <c r="H95" s="64" t="s">
        <v>946</v>
      </c>
      <c r="I95" s="64" t="s">
        <v>947</v>
      </c>
      <c r="J95" s="8" t="s">
        <v>541</v>
      </c>
      <c r="K95" s="9" t="s">
        <v>948</v>
      </c>
      <c r="L95" s="10"/>
    </row>
    <row r="96" spans="1:12" ht="92.25" customHeight="1" x14ac:dyDescent="0.2">
      <c r="A96" s="229"/>
      <c r="B96" s="62" t="s">
        <v>286</v>
      </c>
      <c r="C96" s="63" t="s">
        <v>287</v>
      </c>
      <c r="D96" s="64" t="s">
        <v>949</v>
      </c>
      <c r="E96" s="64" t="s">
        <v>950</v>
      </c>
      <c r="F96" s="64" t="s">
        <v>951</v>
      </c>
      <c r="G96" s="64" t="s">
        <v>952</v>
      </c>
      <c r="H96" s="64" t="s">
        <v>953</v>
      </c>
      <c r="I96" s="64" t="s">
        <v>947</v>
      </c>
      <c r="J96" s="8" t="s">
        <v>541</v>
      </c>
      <c r="K96" s="9" t="s">
        <v>954</v>
      </c>
      <c r="L96" s="10"/>
    </row>
    <row r="97" spans="1:12" ht="9" customHeight="1" x14ac:dyDescent="0.2">
      <c r="A97" s="61"/>
      <c r="B97" s="19"/>
      <c r="C97" s="20"/>
      <c r="D97" s="21"/>
      <c r="E97" s="21"/>
      <c r="F97" s="21"/>
      <c r="G97" s="21"/>
      <c r="H97" s="21"/>
      <c r="I97" s="22"/>
      <c r="J97" s="23"/>
      <c r="K97" s="223"/>
      <c r="L97" s="223"/>
    </row>
    <row r="98" spans="1:12" ht="10.5" x14ac:dyDescent="0.2">
      <c r="K98" s="12"/>
      <c r="L98" s="12"/>
    </row>
    <row r="99" spans="1:12" ht="10.5" x14ac:dyDescent="0.2">
      <c r="K99" s="12"/>
      <c r="L99" s="12"/>
    </row>
    <row r="100" spans="1:12" ht="10.5" x14ac:dyDescent="0.2">
      <c r="K100" s="12"/>
      <c r="L100" s="12"/>
    </row>
    <row r="101" spans="1:12" ht="10.5" x14ac:dyDescent="0.2">
      <c r="K101" s="12"/>
      <c r="L101" s="12"/>
    </row>
    <row r="102" spans="1:12" ht="10.5" x14ac:dyDescent="0.2">
      <c r="K102" s="12"/>
      <c r="L102" s="12"/>
    </row>
    <row r="103" spans="1:12" ht="10.5" x14ac:dyDescent="0.2">
      <c r="K103" s="12"/>
      <c r="L103" s="12"/>
    </row>
    <row r="104" spans="1:12" ht="10.5" x14ac:dyDescent="0.2">
      <c r="K104" s="12"/>
      <c r="L104" s="12"/>
    </row>
    <row r="105" spans="1:12" ht="10.5" x14ac:dyDescent="0.2">
      <c r="K105" s="12"/>
      <c r="L105" s="12"/>
    </row>
    <row r="106" spans="1:12" ht="10.5" x14ac:dyDescent="0.2">
      <c r="K106" s="12"/>
      <c r="L106" s="12"/>
    </row>
    <row r="107" spans="1:12" ht="10.5" x14ac:dyDescent="0.2">
      <c r="K107" s="12"/>
      <c r="L107" s="12"/>
    </row>
    <row r="108" spans="1:12" ht="10.5" x14ac:dyDescent="0.2">
      <c r="K108" s="12"/>
      <c r="L108" s="12"/>
    </row>
    <row r="109" spans="1:12" ht="10.5" x14ac:dyDescent="0.2">
      <c r="K109" s="12"/>
      <c r="L109" s="12"/>
    </row>
    <row r="110" spans="1:12" ht="10.5" x14ac:dyDescent="0.2">
      <c r="K110" s="12"/>
      <c r="L110" s="12"/>
    </row>
    <row r="111" spans="1:12" ht="10.5" x14ac:dyDescent="0.2">
      <c r="K111" s="12"/>
      <c r="L111" s="12"/>
    </row>
    <row r="112" spans="1:12" ht="10.5" x14ac:dyDescent="0.2">
      <c r="K112" s="12"/>
      <c r="L112" s="12"/>
    </row>
    <row r="113" spans="11:12" ht="10.5" x14ac:dyDescent="0.2">
      <c r="K113" s="12"/>
      <c r="L113" s="12"/>
    </row>
    <row r="114" spans="11:12" ht="10.5" x14ac:dyDescent="0.2">
      <c r="K114" s="12"/>
      <c r="L114" s="12"/>
    </row>
    <row r="115" spans="11:12" ht="10.5" x14ac:dyDescent="0.2">
      <c r="K115" s="12"/>
      <c r="L115" s="12"/>
    </row>
    <row r="116" spans="11:12" ht="10.5" x14ac:dyDescent="0.2">
      <c r="K116" s="12"/>
      <c r="L116" s="12"/>
    </row>
    <row r="117" spans="11:12" ht="10.5" x14ac:dyDescent="0.2">
      <c r="K117" s="12"/>
      <c r="L117" s="12"/>
    </row>
    <row r="118" spans="11:12" ht="10.5" x14ac:dyDescent="0.2">
      <c r="K118" s="12"/>
      <c r="L118" s="12"/>
    </row>
    <row r="119" spans="11:12" ht="10.5" x14ac:dyDescent="0.2">
      <c r="K119" s="12"/>
      <c r="L119" s="12"/>
    </row>
    <row r="120" spans="11:12" ht="10.5" x14ac:dyDescent="0.2">
      <c r="K120" s="12"/>
      <c r="L120" s="12"/>
    </row>
    <row r="121" spans="11:12" ht="10.5" x14ac:dyDescent="0.2">
      <c r="K121" s="12"/>
      <c r="L121" s="12"/>
    </row>
    <row r="122" spans="11:12" ht="10.5" x14ac:dyDescent="0.2">
      <c r="K122" s="12"/>
      <c r="L122" s="12"/>
    </row>
    <row r="123" spans="11:12" ht="10.5" x14ac:dyDescent="0.2">
      <c r="K123" s="12"/>
      <c r="L123" s="12"/>
    </row>
    <row r="124" spans="11:12" ht="10.5" x14ac:dyDescent="0.2">
      <c r="K124" s="12"/>
      <c r="L124" s="12"/>
    </row>
    <row r="125" spans="11:12" ht="10.5" x14ac:dyDescent="0.2">
      <c r="K125" s="12"/>
      <c r="L125" s="12"/>
    </row>
    <row r="126" spans="11:12" ht="10.5" x14ac:dyDescent="0.2">
      <c r="K126" s="12"/>
      <c r="L126" s="12"/>
    </row>
    <row r="127" spans="11:12" ht="10.5" x14ac:dyDescent="0.2">
      <c r="K127" s="12"/>
      <c r="L127" s="12"/>
    </row>
    <row r="128" spans="11:12" ht="10.5" x14ac:dyDescent="0.2">
      <c r="K128" s="12"/>
      <c r="L128" s="12"/>
    </row>
    <row r="129" spans="11:12" ht="10.5" x14ac:dyDescent="0.2">
      <c r="K129" s="12"/>
      <c r="L129" s="12"/>
    </row>
    <row r="130" spans="11:12" ht="10.5" x14ac:dyDescent="0.2">
      <c r="K130" s="12"/>
      <c r="L130" s="12"/>
    </row>
    <row r="131" spans="11:12" ht="10.5" x14ac:dyDescent="0.2">
      <c r="K131" s="12"/>
      <c r="L131" s="12"/>
    </row>
    <row r="132" spans="11:12" ht="10.5" x14ac:dyDescent="0.2">
      <c r="K132" s="12"/>
      <c r="L132" s="12"/>
    </row>
    <row r="133" spans="11:12" ht="10.5" x14ac:dyDescent="0.2">
      <c r="K133" s="12"/>
      <c r="L133" s="12"/>
    </row>
    <row r="134" spans="11:12" ht="10.5" x14ac:dyDescent="0.2">
      <c r="K134" s="12"/>
      <c r="L134" s="12"/>
    </row>
    <row r="135" spans="11:12" ht="10.5" x14ac:dyDescent="0.2">
      <c r="K135" s="12"/>
      <c r="L135" s="12"/>
    </row>
    <row r="136" spans="11:12" ht="10.5" x14ac:dyDescent="0.2">
      <c r="K136" s="12"/>
      <c r="L136" s="12"/>
    </row>
    <row r="137" spans="11:12" ht="10.5" x14ac:dyDescent="0.2">
      <c r="K137" s="12"/>
      <c r="L137" s="12"/>
    </row>
    <row r="138" spans="11:12" ht="10.5" x14ac:dyDescent="0.2">
      <c r="K138" s="12"/>
      <c r="L138" s="12"/>
    </row>
    <row r="139" spans="11:12" ht="10.5" x14ac:dyDescent="0.2">
      <c r="K139" s="12"/>
      <c r="L139" s="12"/>
    </row>
    <row r="140" spans="11:12" ht="10.5" x14ac:dyDescent="0.2">
      <c r="K140" s="12"/>
      <c r="L140" s="12"/>
    </row>
    <row r="141" spans="11:12" ht="10.5" x14ac:dyDescent="0.2">
      <c r="K141" s="12"/>
      <c r="L141" s="12"/>
    </row>
    <row r="142" spans="11:12" ht="10.5" x14ac:dyDescent="0.2">
      <c r="K142" s="12"/>
      <c r="L142" s="12"/>
    </row>
    <row r="143" spans="11:12" ht="10.5" x14ac:dyDescent="0.2">
      <c r="K143" s="12"/>
      <c r="L143" s="12"/>
    </row>
    <row r="144" spans="11:12" ht="10.5" x14ac:dyDescent="0.2">
      <c r="K144" s="12"/>
      <c r="L144" s="12"/>
    </row>
    <row r="145" spans="11:12" ht="10.5" x14ac:dyDescent="0.2">
      <c r="K145" s="12"/>
      <c r="L145" s="12"/>
    </row>
    <row r="146" spans="11:12" ht="10.5" x14ac:dyDescent="0.2">
      <c r="K146" s="12"/>
      <c r="L146" s="12"/>
    </row>
    <row r="147" spans="11:12" ht="10.5" x14ac:dyDescent="0.2">
      <c r="K147" s="12"/>
      <c r="L147" s="12"/>
    </row>
    <row r="148" spans="11:12" ht="10.5" x14ac:dyDescent="0.2">
      <c r="K148" s="12"/>
      <c r="L148" s="12"/>
    </row>
    <row r="149" spans="11:12" ht="10.5" x14ac:dyDescent="0.2">
      <c r="K149" s="12"/>
      <c r="L149" s="12"/>
    </row>
    <row r="150" spans="11:12" ht="10.5" x14ac:dyDescent="0.2">
      <c r="K150" s="12"/>
      <c r="L150" s="12"/>
    </row>
    <row r="151" spans="11:12" ht="10.5" x14ac:dyDescent="0.2">
      <c r="K151" s="12"/>
      <c r="L151" s="12"/>
    </row>
    <row r="152" spans="11:12" ht="10.5" x14ac:dyDescent="0.2">
      <c r="K152" s="12"/>
      <c r="L152" s="12"/>
    </row>
    <row r="153" spans="11:12" ht="10.5" x14ac:dyDescent="0.2">
      <c r="K153" s="12"/>
      <c r="L153" s="12"/>
    </row>
    <row r="154" spans="11:12" ht="10.5" x14ac:dyDescent="0.2">
      <c r="K154" s="12"/>
      <c r="L154" s="12"/>
    </row>
    <row r="155" spans="11:12" ht="10.5" x14ac:dyDescent="0.2">
      <c r="K155" s="12"/>
      <c r="L155" s="12"/>
    </row>
    <row r="156" spans="11:12" ht="10.5" x14ac:dyDescent="0.2">
      <c r="K156" s="12"/>
      <c r="L156" s="12"/>
    </row>
    <row r="157" spans="11:12" ht="10.5" x14ac:dyDescent="0.2">
      <c r="K157" s="12"/>
      <c r="L157" s="12"/>
    </row>
    <row r="158" spans="11:12" ht="10.5" x14ac:dyDescent="0.2">
      <c r="K158" s="12"/>
      <c r="L158" s="12"/>
    </row>
    <row r="159" spans="11:12" ht="10.5" x14ac:dyDescent="0.2">
      <c r="K159" s="12"/>
      <c r="L159" s="12"/>
    </row>
    <row r="160" spans="11:12" ht="10.5" x14ac:dyDescent="0.2">
      <c r="K160" s="12"/>
      <c r="L160" s="12"/>
    </row>
    <row r="161" spans="11:12" ht="10.5" x14ac:dyDescent="0.2">
      <c r="K161" s="12"/>
      <c r="L161" s="12"/>
    </row>
    <row r="162" spans="11:12" ht="10.5" x14ac:dyDescent="0.2">
      <c r="K162" s="12"/>
      <c r="L162" s="12"/>
    </row>
    <row r="163" spans="11:12" ht="10.5" x14ac:dyDescent="0.2">
      <c r="K163" s="12"/>
      <c r="L163" s="12"/>
    </row>
    <row r="164" spans="11:12" ht="10.5" x14ac:dyDescent="0.2">
      <c r="K164" s="12"/>
      <c r="L164" s="12"/>
    </row>
    <row r="165" spans="11:12" ht="10.5" x14ac:dyDescent="0.2">
      <c r="K165" s="12"/>
      <c r="L165" s="12"/>
    </row>
    <row r="166" spans="11:12" ht="10.5" x14ac:dyDescent="0.2">
      <c r="K166" s="12"/>
      <c r="L166" s="12"/>
    </row>
    <row r="167" spans="11:12" ht="10.5" x14ac:dyDescent="0.2">
      <c r="K167" s="12"/>
      <c r="L167" s="12"/>
    </row>
    <row r="168" spans="11:12" ht="10.5" x14ac:dyDescent="0.2">
      <c r="K168" s="12"/>
      <c r="L168" s="12"/>
    </row>
    <row r="169" spans="11:12" ht="10.5" x14ac:dyDescent="0.2">
      <c r="K169" s="12"/>
      <c r="L169" s="12"/>
    </row>
    <row r="170" spans="11:12" ht="10.5" x14ac:dyDescent="0.2">
      <c r="K170" s="12"/>
      <c r="L170" s="12"/>
    </row>
    <row r="171" spans="11:12" ht="10.5" x14ac:dyDescent="0.2">
      <c r="K171" s="12"/>
      <c r="L171" s="12"/>
    </row>
    <row r="172" spans="11:12" ht="10.5" x14ac:dyDescent="0.2">
      <c r="K172" s="12"/>
      <c r="L172" s="12"/>
    </row>
    <row r="173" spans="11:12" ht="10.5" x14ac:dyDescent="0.2">
      <c r="K173" s="12"/>
      <c r="L173" s="12"/>
    </row>
    <row r="174" spans="11:12" ht="10.5" x14ac:dyDescent="0.2">
      <c r="K174" s="12"/>
      <c r="L174" s="12"/>
    </row>
    <row r="175" spans="11:12" ht="10.5" x14ac:dyDescent="0.2">
      <c r="K175" s="12"/>
      <c r="L175" s="12"/>
    </row>
    <row r="176" spans="11:12" ht="10.5" x14ac:dyDescent="0.2">
      <c r="K176" s="12"/>
      <c r="L176" s="12"/>
    </row>
    <row r="177" spans="11:12" ht="10.5" x14ac:dyDescent="0.2">
      <c r="K177" s="12"/>
      <c r="L177" s="12"/>
    </row>
    <row r="178" spans="11:12" ht="10.5" x14ac:dyDescent="0.2">
      <c r="K178" s="12"/>
      <c r="L178" s="12"/>
    </row>
    <row r="179" spans="11:12" ht="10.5" x14ac:dyDescent="0.2">
      <c r="K179" s="12"/>
      <c r="L179" s="12"/>
    </row>
    <row r="180" spans="11:12" ht="10.5" x14ac:dyDescent="0.2">
      <c r="K180" s="12"/>
      <c r="L180" s="12"/>
    </row>
    <row r="181" spans="11:12" ht="10.5" x14ac:dyDescent="0.2">
      <c r="K181" s="12"/>
      <c r="L181" s="12"/>
    </row>
    <row r="182" spans="11:12" ht="10.5" x14ac:dyDescent="0.2">
      <c r="K182" s="12"/>
      <c r="L182" s="12"/>
    </row>
    <row r="183" spans="11:12" ht="10.5" x14ac:dyDescent="0.2">
      <c r="K183" s="12"/>
      <c r="L183" s="12"/>
    </row>
    <row r="184" spans="11:12" ht="10.5" x14ac:dyDescent="0.2">
      <c r="K184" s="12"/>
      <c r="L184" s="12"/>
    </row>
    <row r="185" spans="11:12" ht="10.5" x14ac:dyDescent="0.2">
      <c r="K185" s="12"/>
      <c r="L185" s="12"/>
    </row>
    <row r="186" spans="11:12" ht="10.5" x14ac:dyDescent="0.2">
      <c r="K186" s="12"/>
      <c r="L186" s="12"/>
    </row>
    <row r="187" spans="11:12" ht="10.5" x14ac:dyDescent="0.2">
      <c r="K187" s="12"/>
      <c r="L187" s="12"/>
    </row>
    <row r="188" spans="11:12" ht="10.5" x14ac:dyDescent="0.2">
      <c r="K188" s="12"/>
      <c r="L188" s="12"/>
    </row>
    <row r="189" spans="11:12" ht="10.5" x14ac:dyDescent="0.2">
      <c r="K189" s="12"/>
      <c r="L189" s="12"/>
    </row>
    <row r="190" spans="11:12" ht="10.5" x14ac:dyDescent="0.2">
      <c r="K190" s="12"/>
      <c r="L190" s="12"/>
    </row>
    <row r="191" spans="11:12" ht="10.5" x14ac:dyDescent="0.2">
      <c r="K191" s="12"/>
      <c r="L191" s="12"/>
    </row>
    <row r="192" spans="11:12" ht="10.5" x14ac:dyDescent="0.2">
      <c r="K192" s="12"/>
      <c r="L192" s="12"/>
    </row>
    <row r="193" spans="11:12" ht="10.5" x14ac:dyDescent="0.2">
      <c r="K193" s="12"/>
      <c r="L193" s="12"/>
    </row>
    <row r="194" spans="11:12" ht="10.5" x14ac:dyDescent="0.2">
      <c r="K194" s="12"/>
      <c r="L194" s="12"/>
    </row>
    <row r="195" spans="11:12" ht="10.5" x14ac:dyDescent="0.2">
      <c r="K195" s="12"/>
      <c r="L195" s="12"/>
    </row>
    <row r="196" spans="11:12" ht="10.5" x14ac:dyDescent="0.2">
      <c r="K196" s="12"/>
      <c r="L196" s="12"/>
    </row>
    <row r="197" spans="11:12" ht="10.5" x14ac:dyDescent="0.2">
      <c r="K197" s="12"/>
      <c r="L197" s="12"/>
    </row>
    <row r="198" spans="11:12" ht="10.5" x14ac:dyDescent="0.2">
      <c r="K198" s="12"/>
      <c r="L198" s="12"/>
    </row>
    <row r="199" spans="11:12" ht="10.5" x14ac:dyDescent="0.2">
      <c r="K199" s="12"/>
      <c r="L199" s="12"/>
    </row>
    <row r="200" spans="11:12" ht="10.5" x14ac:dyDescent="0.2">
      <c r="K200" s="12"/>
      <c r="L200" s="12"/>
    </row>
    <row r="201" spans="11:12" ht="10.5" x14ac:dyDescent="0.2">
      <c r="K201" s="12"/>
      <c r="L201" s="12"/>
    </row>
    <row r="202" spans="11:12" ht="10.5" x14ac:dyDescent="0.2">
      <c r="K202" s="12"/>
      <c r="L202" s="12"/>
    </row>
    <row r="203" spans="11:12" ht="10.5" x14ac:dyDescent="0.2">
      <c r="K203" s="12"/>
      <c r="L203" s="12"/>
    </row>
    <row r="204" spans="11:12" ht="10.5" x14ac:dyDescent="0.2">
      <c r="K204" s="12"/>
      <c r="L204" s="12"/>
    </row>
    <row r="205" spans="11:12" ht="10.5" x14ac:dyDescent="0.2">
      <c r="K205" s="12"/>
      <c r="L205" s="12"/>
    </row>
    <row r="206" spans="11:12" ht="10.5" x14ac:dyDescent="0.2">
      <c r="K206" s="12"/>
      <c r="L206" s="12"/>
    </row>
    <row r="207" spans="11:12" ht="10.5" x14ac:dyDescent="0.2">
      <c r="K207" s="12"/>
      <c r="L207" s="12"/>
    </row>
    <row r="208" spans="11:12" ht="10.5" x14ac:dyDescent="0.2">
      <c r="K208" s="12"/>
      <c r="L208" s="12"/>
    </row>
    <row r="209" spans="11:12" ht="10.5" x14ac:dyDescent="0.2">
      <c r="K209" s="12"/>
      <c r="L209" s="12"/>
    </row>
    <row r="210" spans="11:12" ht="10.5" x14ac:dyDescent="0.2">
      <c r="K210" s="12"/>
      <c r="L210" s="12"/>
    </row>
    <row r="211" spans="11:12" ht="10.5" x14ac:dyDescent="0.2">
      <c r="K211" s="12"/>
      <c r="L211" s="12"/>
    </row>
    <row r="212" spans="11:12" ht="10.5" x14ac:dyDescent="0.2">
      <c r="K212" s="12"/>
      <c r="L212" s="12"/>
    </row>
    <row r="213" spans="11:12" ht="10.5" x14ac:dyDescent="0.2">
      <c r="K213" s="12"/>
      <c r="L213" s="12"/>
    </row>
    <row r="214" spans="11:12" ht="10.5" x14ac:dyDescent="0.2">
      <c r="K214" s="12"/>
      <c r="L214" s="12"/>
    </row>
    <row r="215" spans="11:12" ht="10.5" x14ac:dyDescent="0.2">
      <c r="K215" s="12"/>
      <c r="L215" s="12"/>
    </row>
    <row r="216" spans="11:12" ht="10.5" x14ac:dyDescent="0.2">
      <c r="K216" s="12"/>
      <c r="L216" s="12"/>
    </row>
    <row r="217" spans="11:12" ht="10.5" x14ac:dyDescent="0.2">
      <c r="K217" s="12"/>
      <c r="L217" s="12"/>
    </row>
    <row r="218" spans="11:12" ht="10.5" x14ac:dyDescent="0.2">
      <c r="K218" s="12"/>
      <c r="L218" s="12"/>
    </row>
    <row r="219" spans="11:12" ht="10.5" x14ac:dyDescent="0.2">
      <c r="K219" s="12"/>
      <c r="L219" s="12"/>
    </row>
    <row r="220" spans="11:12" ht="10.5" x14ac:dyDescent="0.2">
      <c r="K220" s="12"/>
      <c r="L220" s="12"/>
    </row>
    <row r="221" spans="11:12" ht="10.5" x14ac:dyDescent="0.2">
      <c r="K221" s="12"/>
      <c r="L221" s="12"/>
    </row>
    <row r="222" spans="11:12" ht="10.5" x14ac:dyDescent="0.2">
      <c r="K222" s="12"/>
      <c r="L222" s="12"/>
    </row>
    <row r="223" spans="11:12" ht="10.5" x14ac:dyDescent="0.2">
      <c r="K223" s="12"/>
      <c r="L223" s="12"/>
    </row>
    <row r="224" spans="11:12" ht="10.5" x14ac:dyDescent="0.2">
      <c r="K224" s="12"/>
      <c r="L224" s="12"/>
    </row>
    <row r="225" spans="11:12" ht="10.5" x14ac:dyDescent="0.2">
      <c r="K225" s="12"/>
      <c r="L225" s="12"/>
    </row>
    <row r="226" spans="11:12" ht="10.5" x14ac:dyDescent="0.2">
      <c r="K226" s="12"/>
      <c r="L226" s="12"/>
    </row>
    <row r="227" spans="11:12" ht="10.5" x14ac:dyDescent="0.2">
      <c r="K227" s="12"/>
      <c r="L227" s="12"/>
    </row>
    <row r="228" spans="11:12" ht="10.5" x14ac:dyDescent="0.2">
      <c r="K228" s="12"/>
      <c r="L228" s="12"/>
    </row>
    <row r="229" spans="11:12" ht="10.5" x14ac:dyDescent="0.2">
      <c r="K229" s="12"/>
      <c r="L229" s="12"/>
    </row>
    <row r="230" spans="11:12" ht="10.5" x14ac:dyDescent="0.2">
      <c r="K230" s="12"/>
      <c r="L230" s="12"/>
    </row>
    <row r="231" spans="11:12" ht="10.5" x14ac:dyDescent="0.2">
      <c r="K231" s="12"/>
      <c r="L231" s="12"/>
    </row>
    <row r="232" spans="11:12" ht="10.5" x14ac:dyDescent="0.2">
      <c r="K232" s="12"/>
      <c r="L232" s="12"/>
    </row>
    <row r="233" spans="11:12" ht="10.5" x14ac:dyDescent="0.2">
      <c r="K233" s="12"/>
      <c r="L233" s="12"/>
    </row>
    <row r="234" spans="11:12" ht="10.5" x14ac:dyDescent="0.2">
      <c r="K234" s="12"/>
      <c r="L234" s="12"/>
    </row>
    <row r="235" spans="11:12" ht="10.5" x14ac:dyDescent="0.2">
      <c r="K235" s="12"/>
      <c r="L235" s="12"/>
    </row>
    <row r="236" spans="11:12" ht="10.5" x14ac:dyDescent="0.2">
      <c r="K236" s="12"/>
      <c r="L236" s="12"/>
    </row>
    <row r="237" spans="11:12" ht="10.5" x14ac:dyDescent="0.2">
      <c r="K237" s="12"/>
      <c r="L237" s="12"/>
    </row>
    <row r="238" spans="11:12" ht="10.5" x14ac:dyDescent="0.2">
      <c r="K238" s="12"/>
      <c r="L238" s="12"/>
    </row>
    <row r="239" spans="11:12" ht="10.5" x14ac:dyDescent="0.2">
      <c r="K239" s="12"/>
      <c r="L239" s="12"/>
    </row>
    <row r="240" spans="11:12" ht="10.5" x14ac:dyDescent="0.2">
      <c r="K240" s="12"/>
      <c r="L240" s="12"/>
    </row>
    <row r="241" spans="11:12" ht="10.5" x14ac:dyDescent="0.2">
      <c r="K241" s="12"/>
      <c r="L241" s="12"/>
    </row>
    <row r="242" spans="11:12" ht="10.5" x14ac:dyDescent="0.2">
      <c r="K242" s="12"/>
      <c r="L242" s="12"/>
    </row>
    <row r="243" spans="11:12" ht="10.5" x14ac:dyDescent="0.2">
      <c r="K243" s="12"/>
      <c r="L243" s="12"/>
    </row>
    <row r="244" spans="11:12" ht="10.5" x14ac:dyDescent="0.2">
      <c r="K244" s="12"/>
      <c r="L244" s="12"/>
    </row>
    <row r="245" spans="11:12" ht="10.5" x14ac:dyDescent="0.2">
      <c r="K245" s="12"/>
      <c r="L245" s="12"/>
    </row>
    <row r="246" spans="11:12" ht="10.5" x14ac:dyDescent="0.2">
      <c r="K246" s="12"/>
      <c r="L246" s="12"/>
    </row>
    <row r="247" spans="11:12" ht="10.5" x14ac:dyDescent="0.2">
      <c r="K247" s="12"/>
      <c r="L247" s="12"/>
    </row>
    <row r="248" spans="11:12" ht="10.5" x14ac:dyDescent="0.2">
      <c r="K248" s="12"/>
      <c r="L248" s="12"/>
    </row>
    <row r="249" spans="11:12" ht="10.5" x14ac:dyDescent="0.2">
      <c r="K249" s="12"/>
      <c r="L249" s="12"/>
    </row>
    <row r="250" spans="11:12" ht="10.5" x14ac:dyDescent="0.2">
      <c r="K250" s="12"/>
      <c r="L250" s="12"/>
    </row>
    <row r="251" spans="11:12" ht="10.5" x14ac:dyDescent="0.2">
      <c r="K251" s="12"/>
      <c r="L251" s="12"/>
    </row>
    <row r="252" spans="11:12" ht="10.5" x14ac:dyDescent="0.2">
      <c r="K252" s="12"/>
      <c r="L252" s="12"/>
    </row>
    <row r="253" spans="11:12" ht="10.5" x14ac:dyDescent="0.2">
      <c r="K253" s="12"/>
      <c r="L253" s="12"/>
    </row>
    <row r="254" spans="11:12" ht="10.5" x14ac:dyDescent="0.2">
      <c r="K254" s="12"/>
      <c r="L254" s="12"/>
    </row>
    <row r="255" spans="11:12" ht="10.5" x14ac:dyDescent="0.2">
      <c r="K255" s="12"/>
      <c r="L255" s="12"/>
    </row>
    <row r="256" spans="11:12" ht="10.5" x14ac:dyDescent="0.2">
      <c r="K256" s="12"/>
      <c r="L256" s="12"/>
    </row>
    <row r="257" spans="11:12" ht="10.5" x14ac:dyDescent="0.2">
      <c r="K257" s="12"/>
      <c r="L257" s="12"/>
    </row>
    <row r="258" spans="11:12" ht="10.5" x14ac:dyDescent="0.2">
      <c r="K258" s="12"/>
      <c r="L258" s="12"/>
    </row>
    <row r="259" spans="11:12" ht="10.5" x14ac:dyDescent="0.2">
      <c r="K259" s="12"/>
      <c r="L259" s="12"/>
    </row>
    <row r="260" spans="11:12" ht="10.5" x14ac:dyDescent="0.2">
      <c r="K260" s="12"/>
      <c r="L260" s="12"/>
    </row>
    <row r="261" spans="11:12" ht="10.5" x14ac:dyDescent="0.2">
      <c r="K261" s="12"/>
      <c r="L261" s="12"/>
    </row>
    <row r="262" spans="11:12" ht="10.5" x14ac:dyDescent="0.2">
      <c r="K262" s="12"/>
      <c r="L262" s="12"/>
    </row>
    <row r="263" spans="11:12" ht="10.5" x14ac:dyDescent="0.2">
      <c r="K263" s="12"/>
      <c r="L263" s="12"/>
    </row>
    <row r="264" spans="11:12" ht="10.5" x14ac:dyDescent="0.2">
      <c r="K264" s="12"/>
      <c r="L264" s="12"/>
    </row>
    <row r="265" spans="11:12" ht="10.5" x14ac:dyDescent="0.2">
      <c r="K265" s="12"/>
      <c r="L265" s="12"/>
    </row>
    <row r="266" spans="11:12" ht="10.5" x14ac:dyDescent="0.2">
      <c r="K266" s="12"/>
      <c r="L266" s="12"/>
    </row>
    <row r="267" spans="11:12" ht="10.5" x14ac:dyDescent="0.2">
      <c r="K267" s="12"/>
      <c r="L267" s="12"/>
    </row>
    <row r="268" spans="11:12" ht="10.5" x14ac:dyDescent="0.2">
      <c r="K268" s="12"/>
      <c r="L268" s="12"/>
    </row>
    <row r="269" spans="11:12" ht="10.5" x14ac:dyDescent="0.2">
      <c r="K269" s="12"/>
      <c r="L269" s="12"/>
    </row>
    <row r="270" spans="11:12" ht="10.5" x14ac:dyDescent="0.2">
      <c r="K270" s="12"/>
      <c r="L270" s="12"/>
    </row>
    <row r="271" spans="11:12" ht="10.5" x14ac:dyDescent="0.2">
      <c r="K271" s="12"/>
      <c r="L271" s="12"/>
    </row>
    <row r="272" spans="11:12" ht="10.5" x14ac:dyDescent="0.2">
      <c r="K272" s="12"/>
      <c r="L272" s="12"/>
    </row>
    <row r="273" spans="11:12" ht="10.5" x14ac:dyDescent="0.2">
      <c r="K273" s="12"/>
      <c r="L273" s="12"/>
    </row>
    <row r="274" spans="11:12" ht="10.5" x14ac:dyDescent="0.2">
      <c r="K274" s="12"/>
      <c r="L274" s="12"/>
    </row>
    <row r="275" spans="11:12" ht="10.5" x14ac:dyDescent="0.2">
      <c r="K275" s="12"/>
      <c r="L275" s="12"/>
    </row>
    <row r="276" spans="11:12" ht="10.5" x14ac:dyDescent="0.2">
      <c r="K276" s="12"/>
      <c r="L276" s="12"/>
    </row>
    <row r="277" spans="11:12" ht="10.5" x14ac:dyDescent="0.2">
      <c r="K277" s="12"/>
      <c r="L277" s="12"/>
    </row>
    <row r="278" spans="11:12" ht="10.5" x14ac:dyDescent="0.2">
      <c r="K278" s="12"/>
      <c r="L278" s="12"/>
    </row>
    <row r="279" spans="11:12" ht="10.5" x14ac:dyDescent="0.2">
      <c r="K279" s="12"/>
      <c r="L279" s="12"/>
    </row>
    <row r="280" spans="11:12" ht="10.5" x14ac:dyDescent="0.2">
      <c r="K280" s="12"/>
      <c r="L280" s="12"/>
    </row>
    <row r="281" spans="11:12" ht="10.5" x14ac:dyDescent="0.2">
      <c r="K281" s="12"/>
      <c r="L281" s="12"/>
    </row>
    <row r="282" spans="11:12" ht="10.5" x14ac:dyDescent="0.2">
      <c r="K282" s="12"/>
      <c r="L282" s="12"/>
    </row>
    <row r="283" spans="11:12" ht="10.5" x14ac:dyDescent="0.2">
      <c r="K283" s="12"/>
      <c r="L283" s="12"/>
    </row>
    <row r="284" spans="11:12" ht="10.5" x14ac:dyDescent="0.2">
      <c r="K284" s="12"/>
      <c r="L284" s="12"/>
    </row>
    <row r="285" spans="11:12" ht="10.5" x14ac:dyDescent="0.2">
      <c r="K285" s="12"/>
      <c r="L285" s="12"/>
    </row>
    <row r="286" spans="11:12" ht="10.5" x14ac:dyDescent="0.2">
      <c r="K286" s="12"/>
      <c r="L286" s="12"/>
    </row>
    <row r="287" spans="11:12" ht="10.5" x14ac:dyDescent="0.2">
      <c r="K287" s="12"/>
      <c r="L287" s="12"/>
    </row>
    <row r="288" spans="11:12" ht="10.5" x14ac:dyDescent="0.2">
      <c r="K288" s="12"/>
      <c r="L288" s="12"/>
    </row>
    <row r="289" spans="11:12" ht="10.5" x14ac:dyDescent="0.2">
      <c r="K289" s="12"/>
      <c r="L289" s="12"/>
    </row>
    <row r="290" spans="11:12" ht="10.5" x14ac:dyDescent="0.2">
      <c r="K290" s="12"/>
      <c r="L290" s="12"/>
    </row>
    <row r="291" spans="11:12" ht="10.5" x14ac:dyDescent="0.2">
      <c r="K291" s="12"/>
      <c r="L291" s="12"/>
    </row>
    <row r="292" spans="11:12" ht="10.5" x14ac:dyDescent="0.2">
      <c r="K292" s="12"/>
      <c r="L292" s="12"/>
    </row>
    <row r="293" spans="11:12" ht="10.5" x14ac:dyDescent="0.2">
      <c r="K293" s="12"/>
      <c r="L293" s="12"/>
    </row>
    <row r="294" spans="11:12" ht="10.5" x14ac:dyDescent="0.2">
      <c r="K294" s="12"/>
      <c r="L294" s="12"/>
    </row>
    <row r="295" spans="11:12" ht="10.5" x14ac:dyDescent="0.2">
      <c r="K295" s="12"/>
      <c r="L295" s="12"/>
    </row>
    <row r="296" spans="11:12" ht="10.5" x14ac:dyDescent="0.2">
      <c r="K296" s="12"/>
      <c r="L296" s="12"/>
    </row>
    <row r="297" spans="11:12" ht="10.5" x14ac:dyDescent="0.2">
      <c r="K297" s="12"/>
      <c r="L297" s="12"/>
    </row>
    <row r="298" spans="11:12" ht="10.5" x14ac:dyDescent="0.2">
      <c r="K298" s="12"/>
      <c r="L298" s="12"/>
    </row>
    <row r="299" spans="11:12" ht="10.5" x14ac:dyDescent="0.2">
      <c r="K299" s="12"/>
      <c r="L299" s="12"/>
    </row>
    <row r="300" spans="11:12" ht="10.5" x14ac:dyDescent="0.2">
      <c r="K300" s="12"/>
      <c r="L300" s="12"/>
    </row>
    <row r="301" spans="11:12" ht="10.5" x14ac:dyDescent="0.2">
      <c r="K301" s="12"/>
      <c r="L301" s="12"/>
    </row>
    <row r="302" spans="11:12" ht="10.5" x14ac:dyDescent="0.2">
      <c r="K302" s="12"/>
      <c r="L302" s="12"/>
    </row>
    <row r="303" spans="11:12" ht="10.5" x14ac:dyDescent="0.2">
      <c r="K303" s="12"/>
      <c r="L303" s="12"/>
    </row>
    <row r="304" spans="11:12" ht="10.5" x14ac:dyDescent="0.2">
      <c r="K304" s="12"/>
      <c r="L304" s="12"/>
    </row>
    <row r="305" spans="11:12" ht="10.5" x14ac:dyDescent="0.2">
      <c r="K305" s="12"/>
      <c r="L305" s="12"/>
    </row>
    <row r="306" spans="11:12" ht="10.5" x14ac:dyDescent="0.2">
      <c r="K306" s="12"/>
      <c r="L306" s="12"/>
    </row>
    <row r="307" spans="11:12" ht="10.5" x14ac:dyDescent="0.2">
      <c r="K307" s="12"/>
      <c r="L307" s="12"/>
    </row>
    <row r="308" spans="11:12" ht="10.5" x14ac:dyDescent="0.2">
      <c r="K308" s="12"/>
      <c r="L308" s="12"/>
    </row>
    <row r="309" spans="11:12" ht="10.5" x14ac:dyDescent="0.2">
      <c r="K309" s="12"/>
      <c r="L309" s="12"/>
    </row>
    <row r="310" spans="11:12" ht="10.5" x14ac:dyDescent="0.2">
      <c r="K310" s="12"/>
      <c r="L310" s="12"/>
    </row>
    <row r="311" spans="11:12" ht="10.5" x14ac:dyDescent="0.2">
      <c r="K311" s="12"/>
      <c r="L311" s="12"/>
    </row>
    <row r="312" spans="11:12" ht="10.5" x14ac:dyDescent="0.2">
      <c r="K312" s="12"/>
      <c r="L312" s="12"/>
    </row>
    <row r="313" spans="11:12" ht="10.5" x14ac:dyDescent="0.2">
      <c r="K313" s="12"/>
      <c r="L313" s="12"/>
    </row>
    <row r="314" spans="11:12" ht="10.5" x14ac:dyDescent="0.2">
      <c r="K314" s="12"/>
      <c r="L314" s="12"/>
    </row>
    <row r="315" spans="11:12" ht="10.5" x14ac:dyDescent="0.2">
      <c r="K315" s="12"/>
      <c r="L315" s="12"/>
    </row>
    <row r="316" spans="11:12" ht="10.5" x14ac:dyDescent="0.2">
      <c r="K316" s="12"/>
      <c r="L316" s="12"/>
    </row>
    <row r="317" spans="11:12" ht="10.5" x14ac:dyDescent="0.2">
      <c r="K317" s="12"/>
      <c r="L317" s="12"/>
    </row>
    <row r="318" spans="11:12" ht="10.5" x14ac:dyDescent="0.2">
      <c r="K318" s="12"/>
      <c r="L318" s="12"/>
    </row>
    <row r="319" spans="11:12" ht="10.5" x14ac:dyDescent="0.2">
      <c r="K319" s="12"/>
      <c r="L319" s="12"/>
    </row>
    <row r="320" spans="11:12" ht="10.5" x14ac:dyDescent="0.2">
      <c r="K320" s="12"/>
      <c r="L320" s="12"/>
    </row>
    <row r="321" spans="11:12" ht="10.5" x14ac:dyDescent="0.2">
      <c r="K321" s="12"/>
      <c r="L321" s="12"/>
    </row>
    <row r="322" spans="11:12" ht="10.5" x14ac:dyDescent="0.2">
      <c r="K322" s="12"/>
      <c r="L322" s="12"/>
    </row>
    <row r="323" spans="11:12" ht="10.5" x14ac:dyDescent="0.2">
      <c r="K323" s="12"/>
      <c r="L323" s="12"/>
    </row>
    <row r="324" spans="11:12" ht="10.5" x14ac:dyDescent="0.2">
      <c r="K324" s="12"/>
      <c r="L324" s="12"/>
    </row>
    <row r="325" spans="11:12" ht="10.5" x14ac:dyDescent="0.2">
      <c r="K325" s="12"/>
      <c r="L325" s="12"/>
    </row>
    <row r="326" spans="11:12" ht="10.5" x14ac:dyDescent="0.2">
      <c r="K326" s="12"/>
      <c r="L326" s="12"/>
    </row>
    <row r="327" spans="11:12" ht="10.5" x14ac:dyDescent="0.2">
      <c r="K327" s="12"/>
      <c r="L327" s="12"/>
    </row>
    <row r="328" spans="11:12" ht="10.5" x14ac:dyDescent="0.2">
      <c r="K328" s="12"/>
      <c r="L328" s="12"/>
    </row>
    <row r="329" spans="11:12" ht="10.5" x14ac:dyDescent="0.2">
      <c r="K329" s="12"/>
      <c r="L329" s="12"/>
    </row>
    <row r="330" spans="11:12" ht="10.5" x14ac:dyDescent="0.2">
      <c r="K330" s="12"/>
      <c r="L330" s="12"/>
    </row>
    <row r="331" spans="11:12" ht="10.5" x14ac:dyDescent="0.2">
      <c r="K331" s="12"/>
      <c r="L331" s="12"/>
    </row>
    <row r="332" spans="11:12" ht="10.5" x14ac:dyDescent="0.2">
      <c r="K332" s="12"/>
      <c r="L332" s="12"/>
    </row>
    <row r="333" spans="11:12" ht="10.5" x14ac:dyDescent="0.2">
      <c r="K333" s="12"/>
      <c r="L333" s="12"/>
    </row>
    <row r="334" spans="11:12" ht="10.5" x14ac:dyDescent="0.2">
      <c r="K334" s="12"/>
      <c r="L334" s="12"/>
    </row>
    <row r="335" spans="11:12" ht="10.5" x14ac:dyDescent="0.2">
      <c r="K335" s="12"/>
      <c r="L335" s="12"/>
    </row>
    <row r="336" spans="11:12" ht="10.5" x14ac:dyDescent="0.2">
      <c r="K336" s="12"/>
      <c r="L336" s="12"/>
    </row>
    <row r="337" spans="11:12" ht="10.5" x14ac:dyDescent="0.2">
      <c r="K337" s="12"/>
      <c r="L337" s="12"/>
    </row>
    <row r="338" spans="11:12" ht="10.5" x14ac:dyDescent="0.2">
      <c r="K338" s="12"/>
      <c r="L338" s="12"/>
    </row>
    <row r="339" spans="11:12" ht="10.5" x14ac:dyDescent="0.2">
      <c r="K339" s="12"/>
      <c r="L339" s="12"/>
    </row>
    <row r="340" spans="11:12" ht="10.5" x14ac:dyDescent="0.2">
      <c r="K340" s="12"/>
      <c r="L340" s="12"/>
    </row>
    <row r="341" spans="11:12" ht="10.5" x14ac:dyDescent="0.2">
      <c r="K341" s="12"/>
      <c r="L341" s="12"/>
    </row>
    <row r="342" spans="11:12" ht="10.5" x14ac:dyDescent="0.2">
      <c r="K342" s="12"/>
      <c r="L342" s="12"/>
    </row>
    <row r="343" spans="11:12" ht="10.5" x14ac:dyDescent="0.2">
      <c r="K343" s="12"/>
      <c r="L343" s="12"/>
    </row>
    <row r="344" spans="11:12" ht="10.5" x14ac:dyDescent="0.2">
      <c r="K344" s="12"/>
      <c r="L344" s="12"/>
    </row>
    <row r="345" spans="11:12" ht="10.5" x14ac:dyDescent="0.2">
      <c r="K345" s="12"/>
      <c r="L345" s="12"/>
    </row>
    <row r="346" spans="11:12" ht="10.5" x14ac:dyDescent="0.2">
      <c r="K346" s="12"/>
      <c r="L346" s="12"/>
    </row>
    <row r="347" spans="11:12" ht="10.5" x14ac:dyDescent="0.2">
      <c r="K347" s="12"/>
      <c r="L347" s="12"/>
    </row>
    <row r="348" spans="11:12" ht="10.5" x14ac:dyDescent="0.2">
      <c r="K348" s="12"/>
      <c r="L348" s="12"/>
    </row>
    <row r="349" spans="11:12" ht="10.5" x14ac:dyDescent="0.2">
      <c r="K349" s="12"/>
      <c r="L349" s="12"/>
    </row>
    <row r="350" spans="11:12" ht="10.5" x14ac:dyDescent="0.2">
      <c r="K350" s="12"/>
      <c r="L350" s="12"/>
    </row>
    <row r="351" spans="11:12" ht="10.5" x14ac:dyDescent="0.2">
      <c r="K351" s="12"/>
      <c r="L351" s="12"/>
    </row>
    <row r="352" spans="11:12" ht="10.5" x14ac:dyDescent="0.2">
      <c r="K352" s="12"/>
      <c r="L352" s="12"/>
    </row>
    <row r="353" spans="11:12" ht="10.5" x14ac:dyDescent="0.2">
      <c r="K353" s="12"/>
      <c r="L353" s="12"/>
    </row>
    <row r="354" spans="11:12" ht="10.5" x14ac:dyDescent="0.2">
      <c r="K354" s="12"/>
      <c r="L354" s="12"/>
    </row>
    <row r="355" spans="11:12" ht="10.5" x14ac:dyDescent="0.2">
      <c r="K355" s="12"/>
      <c r="L355" s="12"/>
    </row>
    <row r="356" spans="11:12" ht="10.5" x14ac:dyDescent="0.2">
      <c r="K356" s="12"/>
      <c r="L356" s="12"/>
    </row>
    <row r="357" spans="11:12" ht="10.5" x14ac:dyDescent="0.2">
      <c r="K357" s="12"/>
      <c r="L357" s="12"/>
    </row>
    <row r="358" spans="11:12" ht="10.5" x14ac:dyDescent="0.2">
      <c r="K358" s="12"/>
      <c r="L358" s="12"/>
    </row>
    <row r="359" spans="11:12" ht="10.5" x14ac:dyDescent="0.2">
      <c r="K359" s="12"/>
      <c r="L359" s="12"/>
    </row>
    <row r="360" spans="11:12" ht="10.5" x14ac:dyDescent="0.2">
      <c r="K360" s="12"/>
      <c r="L360" s="12"/>
    </row>
    <row r="361" spans="11:12" ht="10.5" x14ac:dyDescent="0.2">
      <c r="K361" s="12"/>
      <c r="L361" s="12"/>
    </row>
    <row r="362" spans="11:12" ht="10.5" x14ac:dyDescent="0.2">
      <c r="K362" s="12"/>
      <c r="L362" s="12"/>
    </row>
    <row r="363" spans="11:12" ht="10.5" x14ac:dyDescent="0.2">
      <c r="K363" s="12"/>
      <c r="L363" s="12"/>
    </row>
    <row r="364" spans="11:12" ht="10.5" x14ac:dyDescent="0.2">
      <c r="K364" s="12"/>
      <c r="L364" s="12"/>
    </row>
    <row r="365" spans="11:12" ht="10.5" x14ac:dyDescent="0.2">
      <c r="K365" s="12"/>
      <c r="L365" s="12"/>
    </row>
    <row r="366" spans="11:12" ht="10.5" x14ac:dyDescent="0.2">
      <c r="K366" s="12"/>
      <c r="L366" s="12"/>
    </row>
    <row r="367" spans="11:12" ht="10.5" x14ac:dyDescent="0.2">
      <c r="K367" s="12"/>
      <c r="L367" s="12"/>
    </row>
    <row r="368" spans="11:12" ht="10.5" x14ac:dyDescent="0.2">
      <c r="K368" s="12"/>
      <c r="L368" s="12"/>
    </row>
    <row r="369" spans="11:12" ht="10.5" x14ac:dyDescent="0.2">
      <c r="K369" s="12"/>
      <c r="L369" s="12"/>
    </row>
    <row r="370" spans="11:12" ht="10.5" x14ac:dyDescent="0.2">
      <c r="K370" s="12"/>
      <c r="L370" s="12"/>
    </row>
    <row r="371" spans="11:12" ht="10.5" x14ac:dyDescent="0.2">
      <c r="K371" s="12"/>
      <c r="L371" s="12"/>
    </row>
    <row r="372" spans="11:12" ht="10.5" x14ac:dyDescent="0.2">
      <c r="K372" s="12"/>
      <c r="L372" s="12"/>
    </row>
    <row r="373" spans="11:12" ht="10.5" x14ac:dyDescent="0.2">
      <c r="K373" s="12"/>
      <c r="L373" s="12"/>
    </row>
    <row r="374" spans="11:12" ht="10.5" x14ac:dyDescent="0.2">
      <c r="K374" s="12"/>
      <c r="L374" s="12"/>
    </row>
    <row r="375" spans="11:12" ht="10.5" x14ac:dyDescent="0.2">
      <c r="K375" s="12"/>
      <c r="L375" s="12"/>
    </row>
    <row r="376" spans="11:12" ht="10.5" x14ac:dyDescent="0.2">
      <c r="K376" s="12"/>
      <c r="L376" s="12"/>
    </row>
    <row r="377" spans="11:12" ht="10.5" x14ac:dyDescent="0.2">
      <c r="K377" s="12"/>
      <c r="L377" s="12"/>
    </row>
    <row r="378" spans="11:12" ht="10.5" x14ac:dyDescent="0.2">
      <c r="K378" s="12"/>
      <c r="L378" s="12"/>
    </row>
    <row r="379" spans="11:12" ht="10.5" x14ac:dyDescent="0.2">
      <c r="K379" s="12"/>
      <c r="L379" s="12"/>
    </row>
    <row r="380" spans="11:12" ht="10.5" x14ac:dyDescent="0.2">
      <c r="K380" s="12"/>
      <c r="L380" s="12"/>
    </row>
    <row r="381" spans="11:12" ht="10.5" x14ac:dyDescent="0.2">
      <c r="K381" s="12"/>
      <c r="L381" s="12"/>
    </row>
    <row r="382" spans="11:12" ht="10.5" x14ac:dyDescent="0.2">
      <c r="K382" s="12"/>
      <c r="L382" s="12"/>
    </row>
    <row r="383" spans="11:12" ht="10.5" x14ac:dyDescent="0.2">
      <c r="K383" s="12"/>
      <c r="L383" s="12"/>
    </row>
    <row r="384" spans="11:12" ht="10.5" x14ac:dyDescent="0.2">
      <c r="K384" s="12"/>
      <c r="L384" s="12"/>
    </row>
    <row r="385" spans="11:12" ht="10.5" x14ac:dyDescent="0.2">
      <c r="K385" s="12"/>
      <c r="L385" s="12"/>
    </row>
    <row r="386" spans="11:12" ht="10.5" x14ac:dyDescent="0.2">
      <c r="K386" s="12"/>
      <c r="L386" s="12"/>
    </row>
    <row r="387" spans="11:12" ht="10.5" x14ac:dyDescent="0.2">
      <c r="K387" s="12"/>
      <c r="L387" s="12"/>
    </row>
    <row r="388" spans="11:12" ht="10.5" x14ac:dyDescent="0.2">
      <c r="K388" s="12"/>
      <c r="L388" s="12"/>
    </row>
    <row r="389" spans="11:12" ht="10.5" x14ac:dyDescent="0.2">
      <c r="K389" s="12"/>
      <c r="L389" s="12"/>
    </row>
    <row r="390" spans="11:12" ht="10.5" x14ac:dyDescent="0.2">
      <c r="K390" s="12"/>
      <c r="L390" s="12"/>
    </row>
    <row r="391" spans="11:12" ht="10.5" x14ac:dyDescent="0.2">
      <c r="K391" s="12"/>
      <c r="L391" s="12"/>
    </row>
    <row r="392" spans="11:12" ht="10.5" x14ac:dyDescent="0.2">
      <c r="K392" s="12"/>
      <c r="L392" s="12"/>
    </row>
    <row r="393" spans="11:12" ht="10.5" x14ac:dyDescent="0.2">
      <c r="K393" s="12"/>
      <c r="L393" s="12"/>
    </row>
    <row r="394" spans="11:12" ht="10.5" x14ac:dyDescent="0.2">
      <c r="K394" s="12"/>
      <c r="L394" s="12"/>
    </row>
    <row r="395" spans="11:12" ht="10.5" x14ac:dyDescent="0.2">
      <c r="K395" s="12"/>
      <c r="L395" s="12"/>
    </row>
    <row r="396" spans="11:12" ht="10.5" x14ac:dyDescent="0.2">
      <c r="K396" s="12"/>
      <c r="L396" s="12"/>
    </row>
    <row r="397" spans="11:12" ht="10.5" x14ac:dyDescent="0.2">
      <c r="K397" s="12"/>
      <c r="L397" s="12"/>
    </row>
    <row r="398" spans="11:12" ht="10.5" x14ac:dyDescent="0.2">
      <c r="K398" s="12"/>
      <c r="L398" s="12"/>
    </row>
    <row r="399" spans="11:12" ht="10.5" x14ac:dyDescent="0.2">
      <c r="K399" s="12"/>
      <c r="L399" s="12"/>
    </row>
    <row r="400" spans="11:12" ht="10.5" x14ac:dyDescent="0.2">
      <c r="K400" s="12"/>
      <c r="L400" s="12"/>
    </row>
    <row r="401" spans="11:12" ht="10.5" x14ac:dyDescent="0.2">
      <c r="K401" s="12"/>
      <c r="L401" s="12"/>
    </row>
    <row r="402" spans="11:12" ht="10.5" x14ac:dyDescent="0.2">
      <c r="K402" s="12"/>
      <c r="L402" s="12"/>
    </row>
    <row r="403" spans="11:12" ht="10.5" x14ac:dyDescent="0.2">
      <c r="K403" s="12"/>
      <c r="L403" s="12"/>
    </row>
    <row r="404" spans="11:12" ht="10.5" x14ac:dyDescent="0.2">
      <c r="K404" s="12"/>
      <c r="L404" s="12"/>
    </row>
    <row r="405" spans="11:12" ht="10.5" x14ac:dyDescent="0.2">
      <c r="K405" s="12"/>
      <c r="L405" s="12"/>
    </row>
    <row r="406" spans="11:12" ht="10.5" x14ac:dyDescent="0.2">
      <c r="K406" s="12"/>
      <c r="L406" s="12"/>
    </row>
    <row r="407" spans="11:12" ht="10.5" x14ac:dyDescent="0.2">
      <c r="K407" s="12"/>
      <c r="L407" s="12"/>
    </row>
    <row r="408" spans="11:12" ht="10.5" x14ac:dyDescent="0.2">
      <c r="K408" s="12"/>
      <c r="L408" s="12"/>
    </row>
    <row r="409" spans="11:12" ht="10.5" x14ac:dyDescent="0.2">
      <c r="K409" s="12"/>
      <c r="L409" s="12"/>
    </row>
    <row r="410" spans="11:12" ht="10.5" x14ac:dyDescent="0.2">
      <c r="K410" s="12"/>
      <c r="L410" s="12"/>
    </row>
    <row r="411" spans="11:12" ht="10.5" x14ac:dyDescent="0.2">
      <c r="K411" s="12"/>
      <c r="L411" s="12"/>
    </row>
    <row r="412" spans="11:12" ht="10.5" x14ac:dyDescent="0.2">
      <c r="K412" s="12"/>
      <c r="L412" s="12"/>
    </row>
    <row r="413" spans="11:12" ht="10.5" x14ac:dyDescent="0.2">
      <c r="K413" s="12"/>
      <c r="L413" s="12"/>
    </row>
    <row r="414" spans="11:12" ht="10.5" x14ac:dyDescent="0.2">
      <c r="K414" s="12"/>
      <c r="L414" s="12"/>
    </row>
    <row r="415" spans="11:12" ht="10.5" x14ac:dyDescent="0.2">
      <c r="K415" s="12"/>
      <c r="L415" s="12"/>
    </row>
    <row r="416" spans="11:12" ht="10.5" x14ac:dyDescent="0.2">
      <c r="K416" s="12"/>
      <c r="L416" s="12"/>
    </row>
    <row r="417" spans="11:12" ht="10.5" x14ac:dyDescent="0.2">
      <c r="K417" s="12"/>
      <c r="L417" s="12"/>
    </row>
    <row r="418" spans="11:12" ht="10.5" x14ac:dyDescent="0.2">
      <c r="K418" s="12"/>
      <c r="L418" s="12"/>
    </row>
    <row r="419" spans="11:12" ht="10.5" x14ac:dyDescent="0.2">
      <c r="K419" s="12"/>
      <c r="L419" s="12"/>
    </row>
    <row r="420" spans="11:12" ht="10.5" x14ac:dyDescent="0.2">
      <c r="K420" s="12"/>
      <c r="L420" s="12"/>
    </row>
    <row r="421" spans="11:12" ht="10.5" x14ac:dyDescent="0.2">
      <c r="K421" s="12"/>
      <c r="L421" s="12"/>
    </row>
    <row r="422" spans="11:12" ht="10.5" x14ac:dyDescent="0.2">
      <c r="K422" s="12"/>
      <c r="L422" s="12"/>
    </row>
    <row r="423" spans="11:12" ht="10.5" x14ac:dyDescent="0.2">
      <c r="K423" s="12"/>
      <c r="L423" s="12"/>
    </row>
    <row r="424" spans="11:12" ht="10.5" x14ac:dyDescent="0.2">
      <c r="K424" s="12"/>
      <c r="L424" s="12"/>
    </row>
    <row r="425" spans="11:12" ht="10.5" x14ac:dyDescent="0.2">
      <c r="K425" s="12"/>
      <c r="L425" s="12"/>
    </row>
    <row r="426" spans="11:12" ht="10.5" x14ac:dyDescent="0.2">
      <c r="K426" s="12"/>
      <c r="L426" s="12"/>
    </row>
    <row r="427" spans="11:12" ht="10.5" x14ac:dyDescent="0.2">
      <c r="K427" s="12"/>
      <c r="L427" s="12"/>
    </row>
    <row r="428" spans="11:12" ht="10.5" x14ac:dyDescent="0.2">
      <c r="K428" s="12"/>
      <c r="L428" s="12"/>
    </row>
    <row r="429" spans="11:12" ht="10.5" x14ac:dyDescent="0.2">
      <c r="K429" s="12"/>
      <c r="L429" s="12"/>
    </row>
    <row r="430" spans="11:12" ht="10.5" x14ac:dyDescent="0.2">
      <c r="K430" s="12"/>
      <c r="L430" s="12"/>
    </row>
    <row r="431" spans="11:12" ht="10.5" x14ac:dyDescent="0.2">
      <c r="K431" s="12"/>
      <c r="L431" s="12"/>
    </row>
    <row r="432" spans="11:12" ht="10.5" x14ac:dyDescent="0.2">
      <c r="K432" s="12"/>
      <c r="L432" s="12"/>
    </row>
    <row r="433" spans="11:12" ht="10.5" x14ac:dyDescent="0.2">
      <c r="K433" s="12"/>
      <c r="L433" s="12"/>
    </row>
    <row r="434" spans="11:12" ht="10.5" x14ac:dyDescent="0.2">
      <c r="K434" s="12"/>
      <c r="L434" s="12"/>
    </row>
    <row r="435" spans="11:12" ht="10.5" x14ac:dyDescent="0.2">
      <c r="K435" s="12"/>
      <c r="L435" s="12"/>
    </row>
    <row r="436" spans="11:12" ht="10.5" x14ac:dyDescent="0.2">
      <c r="K436" s="12"/>
      <c r="L436" s="12"/>
    </row>
    <row r="437" spans="11:12" ht="10.5" x14ac:dyDescent="0.2">
      <c r="K437" s="12"/>
      <c r="L437" s="12"/>
    </row>
    <row r="438" spans="11:12" ht="10.5" x14ac:dyDescent="0.2">
      <c r="K438" s="12"/>
      <c r="L438" s="12"/>
    </row>
    <row r="439" spans="11:12" ht="10.5" x14ac:dyDescent="0.2">
      <c r="K439" s="12"/>
      <c r="L439" s="12"/>
    </row>
    <row r="440" spans="11:12" ht="10.5" x14ac:dyDescent="0.2">
      <c r="K440" s="12"/>
      <c r="L440" s="12"/>
    </row>
    <row r="441" spans="11:12" ht="10.5" x14ac:dyDescent="0.2">
      <c r="K441" s="12"/>
      <c r="L441" s="12"/>
    </row>
    <row r="442" spans="11:12" ht="10.5" x14ac:dyDescent="0.2">
      <c r="K442" s="12"/>
      <c r="L442" s="12"/>
    </row>
    <row r="443" spans="11:12" ht="10.5" x14ac:dyDescent="0.2">
      <c r="K443" s="12"/>
      <c r="L443" s="12"/>
    </row>
    <row r="444" spans="11:12" ht="10.5" x14ac:dyDescent="0.2">
      <c r="K444" s="12"/>
      <c r="L444" s="12"/>
    </row>
    <row r="445" spans="11:12" ht="10.5" x14ac:dyDescent="0.2">
      <c r="K445" s="12"/>
      <c r="L445" s="12"/>
    </row>
    <row r="446" spans="11:12" ht="10.5" x14ac:dyDescent="0.2">
      <c r="K446" s="12"/>
      <c r="L446" s="12"/>
    </row>
    <row r="447" spans="11:12" ht="10.5" x14ac:dyDescent="0.2">
      <c r="K447" s="12"/>
      <c r="L447" s="12"/>
    </row>
    <row r="448" spans="11:12" ht="10.5" x14ac:dyDescent="0.2">
      <c r="K448" s="12"/>
      <c r="L448" s="12"/>
    </row>
    <row r="449" spans="11:12" ht="10.5" x14ac:dyDescent="0.2">
      <c r="K449" s="12"/>
      <c r="L449" s="12"/>
    </row>
    <row r="450" spans="11:12" ht="10.5" x14ac:dyDescent="0.2">
      <c r="K450" s="12"/>
      <c r="L450" s="12"/>
    </row>
    <row r="451" spans="11:12" ht="10.5" x14ac:dyDescent="0.2">
      <c r="K451" s="12"/>
      <c r="L451" s="12"/>
    </row>
    <row r="452" spans="11:12" ht="10.5" x14ac:dyDescent="0.2">
      <c r="K452" s="12"/>
      <c r="L452" s="12"/>
    </row>
    <row r="453" spans="11:12" ht="10.5" x14ac:dyDescent="0.2">
      <c r="K453" s="12"/>
      <c r="L453" s="12"/>
    </row>
    <row r="454" spans="11:12" ht="10.5" x14ac:dyDescent="0.2">
      <c r="K454" s="12"/>
      <c r="L454" s="12"/>
    </row>
    <row r="455" spans="11:12" ht="10.5" x14ac:dyDescent="0.2">
      <c r="K455" s="12"/>
      <c r="L455" s="12"/>
    </row>
    <row r="456" spans="11:12" ht="10.5" x14ac:dyDescent="0.2">
      <c r="K456" s="12"/>
      <c r="L456" s="12"/>
    </row>
    <row r="457" spans="11:12" ht="10.5" x14ac:dyDescent="0.2">
      <c r="K457" s="12"/>
      <c r="L457" s="12"/>
    </row>
    <row r="458" spans="11:12" ht="10.5" x14ac:dyDescent="0.2">
      <c r="K458" s="12"/>
      <c r="L458" s="12"/>
    </row>
    <row r="459" spans="11:12" ht="10.5" x14ac:dyDescent="0.2">
      <c r="K459" s="12"/>
      <c r="L459" s="12"/>
    </row>
    <row r="460" spans="11:12" ht="10.5" x14ac:dyDescent="0.2">
      <c r="K460" s="12"/>
      <c r="L460" s="12"/>
    </row>
    <row r="461" spans="11:12" ht="10.5" x14ac:dyDescent="0.2">
      <c r="K461" s="12"/>
      <c r="L461" s="12"/>
    </row>
    <row r="462" spans="11:12" ht="10.5" x14ac:dyDescent="0.2">
      <c r="K462" s="12"/>
      <c r="L462" s="12"/>
    </row>
    <row r="463" spans="11:12" ht="10.5" x14ac:dyDescent="0.2">
      <c r="K463" s="12"/>
      <c r="L463" s="12"/>
    </row>
    <row r="464" spans="11:12" ht="10.5" x14ac:dyDescent="0.2">
      <c r="K464" s="12"/>
      <c r="L464" s="12"/>
    </row>
    <row r="465" spans="11:12" ht="10.5" x14ac:dyDescent="0.2">
      <c r="K465" s="12"/>
      <c r="L465" s="12"/>
    </row>
    <row r="466" spans="11:12" ht="10.5" x14ac:dyDescent="0.2">
      <c r="K466" s="12"/>
      <c r="L466" s="12"/>
    </row>
    <row r="467" spans="11:12" ht="10.5" x14ac:dyDescent="0.2">
      <c r="K467" s="12"/>
      <c r="L467" s="12"/>
    </row>
    <row r="468" spans="11:12" ht="10.5" x14ac:dyDescent="0.2">
      <c r="K468" s="12"/>
      <c r="L468" s="12"/>
    </row>
    <row r="469" spans="11:12" ht="10.5" x14ac:dyDescent="0.2">
      <c r="K469" s="12"/>
      <c r="L469" s="12"/>
    </row>
    <row r="470" spans="11:12" ht="10.5" x14ac:dyDescent="0.2">
      <c r="K470" s="12"/>
      <c r="L470" s="12"/>
    </row>
    <row r="471" spans="11:12" ht="10.5" x14ac:dyDescent="0.2">
      <c r="K471" s="12"/>
      <c r="L471" s="12"/>
    </row>
    <row r="472" spans="11:12" ht="10.5" x14ac:dyDescent="0.2">
      <c r="K472" s="12"/>
      <c r="L472" s="12"/>
    </row>
    <row r="473" spans="11:12" ht="10.5" x14ac:dyDescent="0.2">
      <c r="K473" s="12"/>
      <c r="L473" s="12"/>
    </row>
    <row r="474" spans="11:12" ht="10.5" x14ac:dyDescent="0.2">
      <c r="K474" s="12"/>
      <c r="L474" s="12"/>
    </row>
    <row r="475" spans="11:12" ht="10.5" x14ac:dyDescent="0.2">
      <c r="K475" s="12"/>
      <c r="L475" s="12"/>
    </row>
    <row r="476" spans="11:12" ht="10.5" x14ac:dyDescent="0.2">
      <c r="K476" s="12"/>
      <c r="L476" s="12"/>
    </row>
    <row r="477" spans="11:12" ht="10.5" x14ac:dyDescent="0.2">
      <c r="K477" s="12"/>
      <c r="L477" s="12"/>
    </row>
    <row r="478" spans="11:12" ht="10.5" x14ac:dyDescent="0.2">
      <c r="K478" s="12"/>
      <c r="L478" s="12"/>
    </row>
    <row r="479" spans="11:12" ht="10.5" x14ac:dyDescent="0.2">
      <c r="K479" s="12"/>
      <c r="L479" s="12"/>
    </row>
    <row r="480" spans="11:12" ht="10.5" x14ac:dyDescent="0.2">
      <c r="K480" s="12"/>
      <c r="L480" s="12"/>
    </row>
    <row r="481" spans="11:12" ht="10.5" x14ac:dyDescent="0.2">
      <c r="K481" s="12"/>
      <c r="L481" s="12"/>
    </row>
    <row r="482" spans="11:12" ht="10.5" x14ac:dyDescent="0.2">
      <c r="K482" s="12"/>
      <c r="L482" s="12"/>
    </row>
    <row r="483" spans="11:12" ht="10.5" x14ac:dyDescent="0.2">
      <c r="K483" s="12"/>
      <c r="L483" s="12"/>
    </row>
    <row r="484" spans="11:12" ht="10.5" x14ac:dyDescent="0.2">
      <c r="K484" s="12"/>
      <c r="L484" s="12"/>
    </row>
    <row r="485" spans="11:12" ht="10.5" x14ac:dyDescent="0.2">
      <c r="K485" s="12"/>
      <c r="L485" s="12"/>
    </row>
    <row r="486" spans="11:12" ht="10.5" x14ac:dyDescent="0.2">
      <c r="K486" s="12"/>
      <c r="L486" s="12"/>
    </row>
    <row r="487" spans="11:12" ht="10.5" x14ac:dyDescent="0.2">
      <c r="K487" s="12"/>
      <c r="L487" s="12"/>
    </row>
    <row r="488" spans="11:12" ht="10.5" x14ac:dyDescent="0.2">
      <c r="K488" s="12"/>
      <c r="L488" s="12"/>
    </row>
    <row r="489" spans="11:12" ht="10.5" x14ac:dyDescent="0.2">
      <c r="K489" s="12"/>
      <c r="L489" s="12"/>
    </row>
    <row r="490" spans="11:12" ht="10.5" x14ac:dyDescent="0.2">
      <c r="K490" s="12"/>
      <c r="L490" s="12"/>
    </row>
    <row r="491" spans="11:12" ht="10.5" x14ac:dyDescent="0.2">
      <c r="K491" s="12"/>
      <c r="L491" s="12"/>
    </row>
    <row r="492" spans="11:12" ht="10.5" x14ac:dyDescent="0.2">
      <c r="K492" s="12"/>
      <c r="L492" s="12"/>
    </row>
    <row r="493" spans="11:12" ht="10.5" x14ac:dyDescent="0.2">
      <c r="K493" s="12"/>
      <c r="L493" s="12"/>
    </row>
    <row r="494" spans="11:12" ht="10.5" x14ac:dyDescent="0.2">
      <c r="K494" s="12"/>
      <c r="L494" s="12"/>
    </row>
    <row r="495" spans="11:12" ht="10.5" x14ac:dyDescent="0.2">
      <c r="K495" s="12"/>
      <c r="L495" s="12"/>
    </row>
    <row r="496" spans="11:12" ht="10.5" x14ac:dyDescent="0.2">
      <c r="K496" s="12"/>
      <c r="L496" s="12"/>
    </row>
    <row r="497" spans="11:12" ht="10.5" x14ac:dyDescent="0.2">
      <c r="K497" s="12"/>
      <c r="L497" s="12"/>
    </row>
    <row r="498" spans="11:12" ht="10.5" x14ac:dyDescent="0.2">
      <c r="K498" s="12"/>
      <c r="L498" s="12"/>
    </row>
    <row r="499" spans="11:12" ht="10.5" x14ac:dyDescent="0.2">
      <c r="K499" s="12"/>
      <c r="L499" s="12"/>
    </row>
    <row r="500" spans="11:12" ht="10.5" x14ac:dyDescent="0.2">
      <c r="K500" s="12"/>
      <c r="L500" s="12"/>
    </row>
    <row r="501" spans="11:12" ht="10.5" x14ac:dyDescent="0.2">
      <c r="K501" s="12"/>
      <c r="L501" s="12"/>
    </row>
    <row r="502" spans="11:12" ht="10.5" x14ac:dyDescent="0.2">
      <c r="K502" s="12"/>
      <c r="L502" s="12"/>
    </row>
    <row r="503" spans="11:12" ht="10.5" x14ac:dyDescent="0.2">
      <c r="K503" s="12"/>
      <c r="L503" s="12"/>
    </row>
    <row r="504" spans="11:12" ht="10.5" x14ac:dyDescent="0.2">
      <c r="K504" s="12"/>
      <c r="L504" s="12"/>
    </row>
    <row r="505" spans="11:12" ht="10.5" x14ac:dyDescent="0.2">
      <c r="K505" s="12"/>
      <c r="L505" s="12"/>
    </row>
    <row r="506" spans="11:12" ht="10.5" x14ac:dyDescent="0.2">
      <c r="K506" s="12"/>
      <c r="L506" s="12"/>
    </row>
    <row r="507" spans="11:12" ht="10.5" x14ac:dyDescent="0.2">
      <c r="K507" s="12"/>
      <c r="L507" s="12"/>
    </row>
    <row r="508" spans="11:12" ht="10.5" x14ac:dyDescent="0.2">
      <c r="K508" s="12"/>
      <c r="L508" s="12"/>
    </row>
    <row r="509" spans="11:12" ht="10.5" x14ac:dyDescent="0.2">
      <c r="K509" s="12"/>
      <c r="L509" s="12"/>
    </row>
    <row r="510" spans="11:12" ht="10.5" x14ac:dyDescent="0.2">
      <c r="K510" s="12"/>
      <c r="L510" s="12"/>
    </row>
    <row r="511" spans="11:12" ht="10.5" x14ac:dyDescent="0.2">
      <c r="K511" s="12"/>
      <c r="L511" s="12"/>
    </row>
    <row r="512" spans="11:12" ht="10.5" x14ac:dyDescent="0.2">
      <c r="K512" s="12"/>
      <c r="L512" s="12"/>
    </row>
    <row r="513" spans="11:12" ht="10.5" x14ac:dyDescent="0.2">
      <c r="K513" s="12"/>
      <c r="L513" s="12"/>
    </row>
    <row r="514" spans="11:12" ht="10.5" x14ac:dyDescent="0.2">
      <c r="K514" s="12"/>
      <c r="L514" s="12"/>
    </row>
    <row r="515" spans="11:12" ht="10.5" x14ac:dyDescent="0.2">
      <c r="K515" s="12"/>
      <c r="L515" s="12"/>
    </row>
    <row r="516" spans="11:12" ht="10.5" x14ac:dyDescent="0.2">
      <c r="K516" s="12"/>
      <c r="L516" s="12"/>
    </row>
    <row r="517" spans="11:12" ht="10.5" x14ac:dyDescent="0.2">
      <c r="K517" s="12"/>
      <c r="L517" s="12"/>
    </row>
    <row r="518" spans="11:12" ht="10.5" x14ac:dyDescent="0.2">
      <c r="K518" s="12"/>
      <c r="L518" s="12"/>
    </row>
    <row r="519" spans="11:12" ht="10.5" x14ac:dyDescent="0.2">
      <c r="K519" s="12"/>
      <c r="L519" s="12"/>
    </row>
    <row r="520" spans="11:12" ht="10.5" x14ac:dyDescent="0.2">
      <c r="K520" s="12"/>
      <c r="L520" s="12"/>
    </row>
    <row r="521" spans="11:12" ht="10.5" x14ac:dyDescent="0.2">
      <c r="K521" s="12"/>
      <c r="L521" s="12"/>
    </row>
    <row r="522" spans="11:12" ht="10.5" x14ac:dyDescent="0.2">
      <c r="K522" s="12"/>
      <c r="L522" s="12"/>
    </row>
    <row r="523" spans="11:12" ht="10.5" x14ac:dyDescent="0.2">
      <c r="K523" s="12"/>
      <c r="L523" s="12"/>
    </row>
    <row r="524" spans="11:12" ht="10.5" x14ac:dyDescent="0.2">
      <c r="K524" s="12"/>
      <c r="L524" s="12"/>
    </row>
    <row r="525" spans="11:12" ht="10.5" x14ac:dyDescent="0.2">
      <c r="K525" s="12"/>
      <c r="L525" s="12"/>
    </row>
    <row r="526" spans="11:12" ht="10.5" x14ac:dyDescent="0.2">
      <c r="K526" s="12"/>
      <c r="L526" s="12"/>
    </row>
    <row r="527" spans="11:12" ht="10.5" x14ac:dyDescent="0.2">
      <c r="K527" s="12"/>
      <c r="L527" s="12"/>
    </row>
    <row r="528" spans="11:12" ht="10.5" x14ac:dyDescent="0.2">
      <c r="K528" s="12"/>
      <c r="L528" s="12"/>
    </row>
    <row r="529" spans="11:12" ht="10.5" x14ac:dyDescent="0.2">
      <c r="K529" s="12"/>
      <c r="L529" s="12"/>
    </row>
    <row r="530" spans="11:12" ht="10.5" x14ac:dyDescent="0.2">
      <c r="K530" s="12"/>
      <c r="L530" s="12"/>
    </row>
    <row r="531" spans="11:12" ht="10.5" x14ac:dyDescent="0.2">
      <c r="K531" s="12"/>
      <c r="L531" s="12"/>
    </row>
    <row r="532" spans="11:12" ht="10.5" x14ac:dyDescent="0.2">
      <c r="K532" s="12"/>
      <c r="L532" s="12"/>
    </row>
    <row r="533" spans="11:12" ht="10.5" x14ac:dyDescent="0.2">
      <c r="K533" s="12"/>
      <c r="L533" s="12"/>
    </row>
    <row r="534" spans="11:12" ht="10.5" x14ac:dyDescent="0.2">
      <c r="K534" s="12"/>
      <c r="L534" s="12"/>
    </row>
    <row r="535" spans="11:12" ht="10.5" x14ac:dyDescent="0.2">
      <c r="K535" s="12"/>
      <c r="L535" s="12"/>
    </row>
    <row r="536" spans="11:12" ht="10.5" x14ac:dyDescent="0.2">
      <c r="K536" s="12"/>
      <c r="L536" s="12"/>
    </row>
    <row r="537" spans="11:12" ht="10.5" x14ac:dyDescent="0.2">
      <c r="K537" s="12"/>
      <c r="L537" s="12"/>
    </row>
    <row r="538" spans="11:12" ht="10.5" x14ac:dyDescent="0.2">
      <c r="K538" s="12"/>
      <c r="L538" s="12"/>
    </row>
    <row r="539" spans="11:12" ht="10.5" x14ac:dyDescent="0.2">
      <c r="K539" s="12"/>
      <c r="L539" s="12"/>
    </row>
    <row r="540" spans="11:12" ht="10.5" x14ac:dyDescent="0.2">
      <c r="K540" s="12"/>
      <c r="L540" s="12"/>
    </row>
    <row r="541" spans="11:12" ht="10.5" x14ac:dyDescent="0.2">
      <c r="K541" s="12"/>
      <c r="L541" s="12"/>
    </row>
    <row r="542" spans="11:12" ht="10.5" x14ac:dyDescent="0.2">
      <c r="K542" s="12"/>
      <c r="L542" s="12"/>
    </row>
    <row r="543" spans="11:12" ht="10.5" x14ac:dyDescent="0.2">
      <c r="K543" s="12"/>
      <c r="L543" s="12"/>
    </row>
    <row r="544" spans="11:12" ht="10.5" x14ac:dyDescent="0.2">
      <c r="K544" s="12"/>
      <c r="L544" s="12"/>
    </row>
    <row r="545" spans="11:12" ht="10.5" x14ac:dyDescent="0.2">
      <c r="K545" s="12"/>
      <c r="L545" s="12"/>
    </row>
    <row r="546" spans="11:12" ht="10.5" x14ac:dyDescent="0.2">
      <c r="K546" s="12"/>
      <c r="L546" s="12"/>
    </row>
    <row r="547" spans="11:12" ht="10.5" x14ac:dyDescent="0.2">
      <c r="K547" s="12"/>
      <c r="L547" s="12"/>
    </row>
    <row r="548" spans="11:12" ht="10.5" x14ac:dyDescent="0.2">
      <c r="K548" s="12"/>
      <c r="L548" s="12"/>
    </row>
    <row r="549" spans="11:12" ht="10.5" x14ac:dyDescent="0.2">
      <c r="K549" s="12"/>
      <c r="L549" s="12"/>
    </row>
    <row r="550" spans="11:12" ht="10.5" x14ac:dyDescent="0.2">
      <c r="K550" s="12"/>
      <c r="L550" s="12"/>
    </row>
    <row r="551" spans="11:12" ht="10.5" x14ac:dyDescent="0.2">
      <c r="K551" s="12"/>
      <c r="L551" s="12"/>
    </row>
    <row r="552" spans="11:12" ht="10.5" x14ac:dyDescent="0.2">
      <c r="K552" s="12"/>
      <c r="L552" s="12"/>
    </row>
    <row r="553" spans="11:12" ht="10.5" x14ac:dyDescent="0.2">
      <c r="K553" s="12"/>
      <c r="L553" s="12"/>
    </row>
    <row r="554" spans="11:12" ht="10.5" x14ac:dyDescent="0.2">
      <c r="K554" s="12"/>
      <c r="L554" s="12"/>
    </row>
    <row r="555" spans="11:12" ht="10.5" x14ac:dyDescent="0.2">
      <c r="K555" s="12"/>
      <c r="L555" s="12"/>
    </row>
    <row r="556" spans="11:12" ht="10.5" x14ac:dyDescent="0.2">
      <c r="K556" s="12"/>
      <c r="L556" s="12"/>
    </row>
    <row r="557" spans="11:12" ht="10.5" x14ac:dyDescent="0.2">
      <c r="K557" s="12"/>
      <c r="L557" s="12"/>
    </row>
    <row r="558" spans="11:12" ht="10.5" x14ac:dyDescent="0.2">
      <c r="K558" s="12"/>
      <c r="L558" s="12"/>
    </row>
    <row r="559" spans="11:12" ht="10.5" x14ac:dyDescent="0.2">
      <c r="K559" s="12"/>
      <c r="L559" s="12"/>
    </row>
    <row r="560" spans="11:12" ht="10.5" x14ac:dyDescent="0.2">
      <c r="K560" s="12"/>
      <c r="L560" s="12"/>
    </row>
    <row r="561" spans="11:12" ht="10.5" x14ac:dyDescent="0.2">
      <c r="K561" s="12"/>
      <c r="L561" s="12"/>
    </row>
    <row r="562" spans="11:12" ht="10.5" x14ac:dyDescent="0.2">
      <c r="K562" s="12"/>
      <c r="L562" s="12"/>
    </row>
    <row r="563" spans="11:12" ht="10.5" x14ac:dyDescent="0.2">
      <c r="K563" s="12"/>
      <c r="L563" s="12"/>
    </row>
    <row r="564" spans="11:12" ht="10.5" x14ac:dyDescent="0.2">
      <c r="K564" s="12"/>
      <c r="L564" s="12"/>
    </row>
    <row r="565" spans="11:12" ht="10.5" x14ac:dyDescent="0.2">
      <c r="K565" s="12"/>
      <c r="L565" s="12"/>
    </row>
    <row r="566" spans="11:12" ht="10.5" x14ac:dyDescent="0.2">
      <c r="K566" s="12"/>
      <c r="L566" s="12"/>
    </row>
    <row r="567" spans="11:12" ht="10.5" x14ac:dyDescent="0.2">
      <c r="K567" s="12"/>
      <c r="L567" s="12"/>
    </row>
    <row r="568" spans="11:12" ht="10.5" x14ac:dyDescent="0.2">
      <c r="K568" s="12"/>
      <c r="L568" s="12"/>
    </row>
    <row r="569" spans="11:12" ht="10.5" x14ac:dyDescent="0.2">
      <c r="K569" s="12"/>
      <c r="L569" s="12"/>
    </row>
    <row r="570" spans="11:12" ht="10.5" x14ac:dyDescent="0.2">
      <c r="K570" s="12"/>
      <c r="L570" s="12"/>
    </row>
    <row r="571" spans="11:12" ht="10.5" x14ac:dyDescent="0.2">
      <c r="K571" s="12"/>
      <c r="L571" s="12"/>
    </row>
    <row r="572" spans="11:12" ht="10.5" x14ac:dyDescent="0.2">
      <c r="K572" s="12"/>
      <c r="L572" s="12"/>
    </row>
    <row r="573" spans="11:12" ht="10.5" x14ac:dyDescent="0.2">
      <c r="K573" s="12"/>
      <c r="L573" s="12"/>
    </row>
    <row r="574" spans="11:12" ht="10.5" x14ac:dyDescent="0.2">
      <c r="K574" s="12"/>
      <c r="L574" s="12"/>
    </row>
    <row r="575" spans="11:12" ht="10.5" x14ac:dyDescent="0.2">
      <c r="K575" s="12"/>
      <c r="L575" s="12"/>
    </row>
    <row r="576" spans="11:12" ht="10.5" x14ac:dyDescent="0.2">
      <c r="K576" s="12"/>
      <c r="L576" s="12"/>
    </row>
    <row r="577" spans="11:12" ht="10.5" x14ac:dyDescent="0.2">
      <c r="K577" s="12"/>
      <c r="L577" s="12"/>
    </row>
    <row r="578" spans="11:12" ht="10.5" x14ac:dyDescent="0.2">
      <c r="K578" s="12"/>
      <c r="L578" s="12"/>
    </row>
    <row r="579" spans="11:12" ht="10.5" x14ac:dyDescent="0.2">
      <c r="K579" s="12"/>
      <c r="L579" s="12"/>
    </row>
    <row r="580" spans="11:12" ht="10.5" x14ac:dyDescent="0.2">
      <c r="K580" s="12"/>
      <c r="L580" s="12"/>
    </row>
    <row r="581" spans="11:12" ht="10.5" x14ac:dyDescent="0.2">
      <c r="K581" s="12"/>
      <c r="L581" s="12"/>
    </row>
    <row r="582" spans="11:12" ht="10.5" x14ac:dyDescent="0.2">
      <c r="K582" s="12"/>
      <c r="L582" s="12"/>
    </row>
    <row r="583" spans="11:12" ht="10.5" x14ac:dyDescent="0.2">
      <c r="K583" s="12"/>
      <c r="L583" s="12"/>
    </row>
    <row r="584" spans="11:12" ht="10.5" x14ac:dyDescent="0.2">
      <c r="K584" s="12"/>
      <c r="L584" s="12"/>
    </row>
    <row r="585" spans="11:12" ht="10.5" x14ac:dyDescent="0.2">
      <c r="K585" s="12"/>
      <c r="L585" s="12"/>
    </row>
    <row r="586" spans="11:12" ht="10.5" x14ac:dyDescent="0.2">
      <c r="K586" s="12"/>
      <c r="L586" s="12"/>
    </row>
    <row r="587" spans="11:12" ht="10.5" x14ac:dyDescent="0.2">
      <c r="K587" s="12"/>
      <c r="L587" s="12"/>
    </row>
    <row r="588" spans="11:12" ht="10.5" x14ac:dyDescent="0.2">
      <c r="K588" s="12"/>
      <c r="L588" s="12"/>
    </row>
    <row r="589" spans="11:12" ht="10.5" x14ac:dyDescent="0.2">
      <c r="K589" s="12"/>
      <c r="L589" s="12"/>
    </row>
    <row r="590" spans="11:12" ht="10.5" x14ac:dyDescent="0.2">
      <c r="K590" s="12"/>
      <c r="L590" s="12"/>
    </row>
    <row r="591" spans="11:12" ht="10.5" x14ac:dyDescent="0.2">
      <c r="K591" s="12"/>
      <c r="L591" s="12"/>
    </row>
    <row r="592" spans="11:12" ht="10.5" x14ac:dyDescent="0.2">
      <c r="K592" s="12"/>
      <c r="L592" s="12"/>
    </row>
    <row r="593" spans="11:12" ht="10.5" x14ac:dyDescent="0.2">
      <c r="K593" s="12"/>
      <c r="L593" s="12"/>
    </row>
    <row r="594" spans="11:12" ht="10.5" x14ac:dyDescent="0.2">
      <c r="K594" s="12"/>
      <c r="L594" s="12"/>
    </row>
    <row r="595" spans="11:12" ht="10.5" x14ac:dyDescent="0.2">
      <c r="K595" s="12"/>
      <c r="L595" s="12"/>
    </row>
    <row r="596" spans="11:12" ht="10.5" x14ac:dyDescent="0.2">
      <c r="K596" s="12"/>
      <c r="L596" s="12"/>
    </row>
    <row r="597" spans="11:12" ht="10.5" x14ac:dyDescent="0.2">
      <c r="K597" s="12"/>
      <c r="L597" s="12"/>
    </row>
    <row r="598" spans="11:12" ht="10.5" x14ac:dyDescent="0.2">
      <c r="K598" s="12"/>
      <c r="L598" s="12"/>
    </row>
    <row r="599" spans="11:12" ht="10.5" x14ac:dyDescent="0.2">
      <c r="K599" s="12"/>
      <c r="L599" s="12"/>
    </row>
    <row r="600" spans="11:12" ht="10.5" x14ac:dyDescent="0.2">
      <c r="K600" s="12"/>
      <c r="L600" s="12"/>
    </row>
    <row r="601" spans="11:12" ht="10.5" x14ac:dyDescent="0.2">
      <c r="K601" s="12"/>
      <c r="L601" s="12"/>
    </row>
    <row r="602" spans="11:12" ht="10.5" x14ac:dyDescent="0.2">
      <c r="K602" s="12"/>
      <c r="L602" s="12"/>
    </row>
    <row r="603" spans="11:12" ht="10.5" x14ac:dyDescent="0.2">
      <c r="K603" s="12"/>
      <c r="L603" s="12"/>
    </row>
    <row r="604" spans="11:12" ht="10.5" x14ac:dyDescent="0.2">
      <c r="K604" s="12"/>
      <c r="L604" s="12"/>
    </row>
    <row r="605" spans="11:12" ht="10.5" x14ac:dyDescent="0.2">
      <c r="K605" s="12"/>
      <c r="L605" s="12"/>
    </row>
    <row r="606" spans="11:12" ht="10.5" x14ac:dyDescent="0.2">
      <c r="K606" s="12"/>
      <c r="L606" s="12"/>
    </row>
    <row r="607" spans="11:12" ht="10.5" x14ac:dyDescent="0.2">
      <c r="K607" s="12"/>
      <c r="L607" s="12"/>
    </row>
    <row r="608" spans="11:12" ht="10.5" x14ac:dyDescent="0.2">
      <c r="K608" s="12"/>
      <c r="L608" s="12"/>
    </row>
    <row r="609" spans="11:12" ht="10.5" x14ac:dyDescent="0.2">
      <c r="K609" s="12"/>
      <c r="L609" s="12"/>
    </row>
    <row r="610" spans="11:12" ht="10.5" x14ac:dyDescent="0.2">
      <c r="K610" s="12"/>
      <c r="L610" s="12"/>
    </row>
    <row r="611" spans="11:12" ht="10.5" x14ac:dyDescent="0.2">
      <c r="K611" s="12"/>
      <c r="L611" s="12"/>
    </row>
    <row r="612" spans="11:12" ht="10.5" x14ac:dyDescent="0.2">
      <c r="K612" s="12"/>
      <c r="L612" s="12"/>
    </row>
    <row r="613" spans="11:12" ht="10.5" x14ac:dyDescent="0.2">
      <c r="K613" s="12"/>
      <c r="L613" s="12"/>
    </row>
    <row r="614" spans="11:12" ht="10.5" x14ac:dyDescent="0.2">
      <c r="K614" s="12"/>
      <c r="L614" s="12"/>
    </row>
    <row r="615" spans="11:12" ht="10.5" x14ac:dyDescent="0.2">
      <c r="K615" s="12"/>
      <c r="L615" s="12"/>
    </row>
    <row r="616" spans="11:12" ht="10.5" x14ac:dyDescent="0.2">
      <c r="K616" s="12"/>
      <c r="L616" s="12"/>
    </row>
    <row r="617" spans="11:12" ht="10.5" x14ac:dyDescent="0.2">
      <c r="K617" s="12"/>
      <c r="L617" s="12"/>
    </row>
    <row r="618" spans="11:12" ht="10.5" x14ac:dyDescent="0.2">
      <c r="K618" s="12"/>
      <c r="L618" s="12"/>
    </row>
    <row r="619" spans="11:12" ht="10.5" x14ac:dyDescent="0.2">
      <c r="K619" s="12"/>
      <c r="L619" s="12"/>
    </row>
    <row r="620" spans="11:12" ht="10.5" x14ac:dyDescent="0.2">
      <c r="K620" s="12"/>
      <c r="L620" s="12"/>
    </row>
    <row r="621" spans="11:12" ht="10.5" x14ac:dyDescent="0.2">
      <c r="K621" s="12"/>
      <c r="L621" s="12"/>
    </row>
    <row r="622" spans="11:12" ht="10.5" x14ac:dyDescent="0.2">
      <c r="K622" s="12"/>
      <c r="L622" s="12"/>
    </row>
    <row r="623" spans="11:12" ht="10.5" x14ac:dyDescent="0.2">
      <c r="K623" s="12"/>
      <c r="L623" s="12"/>
    </row>
    <row r="624" spans="11:12" ht="10.5" x14ac:dyDescent="0.2">
      <c r="K624" s="12"/>
      <c r="L624" s="12"/>
    </row>
    <row r="625" spans="11:12" ht="10.5" x14ac:dyDescent="0.2">
      <c r="K625" s="12"/>
      <c r="L625" s="12"/>
    </row>
    <row r="626" spans="11:12" ht="10.5" x14ac:dyDescent="0.2">
      <c r="K626" s="12"/>
      <c r="L626" s="12"/>
    </row>
    <row r="627" spans="11:12" ht="10.5" x14ac:dyDescent="0.2">
      <c r="K627" s="12"/>
      <c r="L627" s="12"/>
    </row>
    <row r="628" spans="11:12" ht="10.5" x14ac:dyDescent="0.2">
      <c r="K628" s="12"/>
      <c r="L628" s="12"/>
    </row>
    <row r="629" spans="11:12" ht="10.5" x14ac:dyDescent="0.2">
      <c r="K629" s="12"/>
      <c r="L629" s="12"/>
    </row>
    <row r="630" spans="11:12" ht="10.5" x14ac:dyDescent="0.2">
      <c r="K630" s="12"/>
      <c r="L630" s="12"/>
    </row>
    <row r="631" spans="11:12" ht="10.5" x14ac:dyDescent="0.2">
      <c r="K631" s="12"/>
      <c r="L631" s="12"/>
    </row>
    <row r="632" spans="11:12" ht="10.5" x14ac:dyDescent="0.2">
      <c r="K632" s="12"/>
      <c r="L632" s="12"/>
    </row>
    <row r="633" spans="11:12" ht="10.5" x14ac:dyDescent="0.2">
      <c r="K633" s="12"/>
      <c r="L633" s="12"/>
    </row>
    <row r="634" spans="11:12" ht="10.5" x14ac:dyDescent="0.2">
      <c r="K634" s="12"/>
      <c r="L634" s="12"/>
    </row>
    <row r="635" spans="11:12" ht="10.5" x14ac:dyDescent="0.2">
      <c r="K635" s="12"/>
      <c r="L635" s="12"/>
    </row>
    <row r="636" spans="11:12" ht="10.5" x14ac:dyDescent="0.2">
      <c r="K636" s="12"/>
      <c r="L636" s="12"/>
    </row>
    <row r="637" spans="11:12" ht="10.5" x14ac:dyDescent="0.2">
      <c r="K637" s="12"/>
      <c r="L637" s="12"/>
    </row>
    <row r="638" spans="11:12" ht="10.5" x14ac:dyDescent="0.2">
      <c r="K638" s="12"/>
      <c r="L638" s="12"/>
    </row>
    <row r="639" spans="11:12" ht="10.5" x14ac:dyDescent="0.2">
      <c r="K639" s="12"/>
      <c r="L639" s="12"/>
    </row>
    <row r="640" spans="11:12" ht="10.5" x14ac:dyDescent="0.2">
      <c r="K640" s="12"/>
      <c r="L640" s="12"/>
    </row>
    <row r="641" spans="11:12" ht="10.5" x14ac:dyDescent="0.2">
      <c r="K641" s="12"/>
      <c r="L641" s="12"/>
    </row>
    <row r="642" spans="11:12" ht="10.5" x14ac:dyDescent="0.2">
      <c r="K642" s="12"/>
      <c r="L642" s="12"/>
    </row>
    <row r="643" spans="11:12" ht="10.5" x14ac:dyDescent="0.2">
      <c r="K643" s="12"/>
      <c r="L643" s="12"/>
    </row>
    <row r="644" spans="11:12" ht="10.5" x14ac:dyDescent="0.2">
      <c r="K644" s="12"/>
      <c r="L644" s="12"/>
    </row>
    <row r="645" spans="11:12" ht="10.5" x14ac:dyDescent="0.2">
      <c r="K645" s="12"/>
      <c r="L645" s="12"/>
    </row>
    <row r="646" spans="11:12" ht="10.5" x14ac:dyDescent="0.2">
      <c r="K646" s="12"/>
      <c r="L646" s="12"/>
    </row>
    <row r="647" spans="11:12" ht="10.5" x14ac:dyDescent="0.2">
      <c r="K647" s="12"/>
      <c r="L647" s="12"/>
    </row>
    <row r="648" spans="11:12" ht="10.5" x14ac:dyDescent="0.2">
      <c r="K648" s="12"/>
      <c r="L648" s="12"/>
    </row>
    <row r="649" spans="11:12" ht="10.5" x14ac:dyDescent="0.2">
      <c r="K649" s="12"/>
      <c r="L649" s="12"/>
    </row>
    <row r="650" spans="11:12" ht="10.5" x14ac:dyDescent="0.2">
      <c r="K650" s="12"/>
      <c r="L650" s="12"/>
    </row>
    <row r="651" spans="11:12" ht="10.5" x14ac:dyDescent="0.2">
      <c r="K651" s="12"/>
      <c r="L651" s="12"/>
    </row>
    <row r="652" spans="11:12" ht="10.5" x14ac:dyDescent="0.2">
      <c r="K652" s="12"/>
      <c r="L652" s="12"/>
    </row>
    <row r="653" spans="11:12" ht="10.5" x14ac:dyDescent="0.2">
      <c r="K653" s="12"/>
      <c r="L653" s="12"/>
    </row>
    <row r="654" spans="11:12" ht="10.5" x14ac:dyDescent="0.2">
      <c r="K654" s="12"/>
      <c r="L654" s="12"/>
    </row>
    <row r="655" spans="11:12" ht="10.5" x14ac:dyDescent="0.2">
      <c r="K655" s="12"/>
      <c r="L655" s="12"/>
    </row>
    <row r="656" spans="11:12" ht="10.5" x14ac:dyDescent="0.2">
      <c r="K656" s="12"/>
      <c r="L656" s="12"/>
    </row>
    <row r="657" spans="11:12" ht="10.5" x14ac:dyDescent="0.2">
      <c r="K657" s="12"/>
      <c r="L657" s="12"/>
    </row>
    <row r="658" spans="11:12" ht="10.5" x14ac:dyDescent="0.2">
      <c r="K658" s="12"/>
      <c r="L658" s="12"/>
    </row>
    <row r="659" spans="11:12" ht="10.5" x14ac:dyDescent="0.2">
      <c r="K659" s="12"/>
      <c r="L659" s="12"/>
    </row>
    <row r="660" spans="11:12" ht="10.5" x14ac:dyDescent="0.2">
      <c r="K660" s="12"/>
      <c r="L660" s="12"/>
    </row>
    <row r="661" spans="11:12" ht="10.5" x14ac:dyDescent="0.2">
      <c r="K661" s="12"/>
      <c r="L661" s="12"/>
    </row>
    <row r="662" spans="11:12" ht="10.5" x14ac:dyDescent="0.2">
      <c r="K662" s="12"/>
      <c r="L662" s="12"/>
    </row>
    <row r="663" spans="11:12" ht="10.5" x14ac:dyDescent="0.2">
      <c r="K663" s="12"/>
      <c r="L663" s="12"/>
    </row>
    <row r="664" spans="11:12" ht="10.5" x14ac:dyDescent="0.2">
      <c r="K664" s="12"/>
      <c r="L664" s="12"/>
    </row>
    <row r="665" spans="11:12" ht="10.5" x14ac:dyDescent="0.2">
      <c r="K665" s="12"/>
      <c r="L665" s="12"/>
    </row>
    <row r="666" spans="11:12" ht="10.5" x14ac:dyDescent="0.2">
      <c r="K666" s="12"/>
      <c r="L666" s="12"/>
    </row>
    <row r="667" spans="11:12" ht="10.5" x14ac:dyDescent="0.2">
      <c r="K667" s="12"/>
      <c r="L667" s="12"/>
    </row>
    <row r="668" spans="11:12" ht="10.5" x14ac:dyDescent="0.2">
      <c r="K668" s="12"/>
      <c r="L668" s="12"/>
    </row>
    <row r="669" spans="11:12" ht="10.5" x14ac:dyDescent="0.2">
      <c r="K669" s="12"/>
      <c r="L669" s="12"/>
    </row>
    <row r="670" spans="11:12" ht="10.5" x14ac:dyDescent="0.2">
      <c r="K670" s="12"/>
      <c r="L670" s="12"/>
    </row>
    <row r="671" spans="11:12" ht="10.5" x14ac:dyDescent="0.2">
      <c r="K671" s="12"/>
      <c r="L671" s="12"/>
    </row>
    <row r="672" spans="11:12" ht="10.5" x14ac:dyDescent="0.2">
      <c r="K672" s="12"/>
      <c r="L672" s="12"/>
    </row>
    <row r="673" spans="11:12" ht="10.5" x14ac:dyDescent="0.2">
      <c r="K673" s="12"/>
      <c r="L673" s="12"/>
    </row>
    <row r="674" spans="11:12" ht="10.5" x14ac:dyDescent="0.2">
      <c r="K674" s="12"/>
      <c r="L674" s="12"/>
    </row>
    <row r="675" spans="11:12" ht="10.5" x14ac:dyDescent="0.2">
      <c r="K675" s="12"/>
      <c r="L675" s="12"/>
    </row>
    <row r="676" spans="11:12" ht="10.5" x14ac:dyDescent="0.2">
      <c r="K676" s="12"/>
      <c r="L676" s="12"/>
    </row>
    <row r="677" spans="11:12" ht="10.5" x14ac:dyDescent="0.2">
      <c r="K677" s="12"/>
      <c r="L677" s="12"/>
    </row>
    <row r="678" spans="11:12" ht="10.5" x14ac:dyDescent="0.2">
      <c r="K678" s="12"/>
      <c r="L678" s="12"/>
    </row>
    <row r="679" spans="11:12" ht="10.5" x14ac:dyDescent="0.2">
      <c r="K679" s="12"/>
      <c r="L679" s="12"/>
    </row>
    <row r="680" spans="11:12" ht="10.5" x14ac:dyDescent="0.2">
      <c r="K680" s="12"/>
      <c r="L680" s="12"/>
    </row>
    <row r="681" spans="11:12" ht="10.5" x14ac:dyDescent="0.2">
      <c r="K681" s="12"/>
      <c r="L681" s="12"/>
    </row>
    <row r="682" spans="11:12" ht="10.5" x14ac:dyDescent="0.2">
      <c r="K682" s="12"/>
      <c r="L682" s="12"/>
    </row>
    <row r="683" spans="11:12" ht="10.5" x14ac:dyDescent="0.2">
      <c r="K683" s="12"/>
      <c r="L683" s="12"/>
    </row>
    <row r="684" spans="11:12" ht="10.5" x14ac:dyDescent="0.2">
      <c r="K684" s="12"/>
      <c r="L684" s="12"/>
    </row>
    <row r="685" spans="11:12" ht="10.5" x14ac:dyDescent="0.2">
      <c r="K685" s="12"/>
      <c r="L685" s="12"/>
    </row>
    <row r="686" spans="11:12" ht="10.5" x14ac:dyDescent="0.2">
      <c r="K686" s="12"/>
      <c r="L686" s="12"/>
    </row>
    <row r="687" spans="11:12" ht="10.5" x14ac:dyDescent="0.2">
      <c r="K687" s="12"/>
      <c r="L687" s="12"/>
    </row>
    <row r="688" spans="11:12" ht="10.5" x14ac:dyDescent="0.2">
      <c r="K688" s="12"/>
      <c r="L688" s="12"/>
    </row>
    <row r="689" spans="11:12" ht="10.5" x14ac:dyDescent="0.2">
      <c r="K689" s="12"/>
      <c r="L689" s="12"/>
    </row>
    <row r="690" spans="11:12" ht="10.5" x14ac:dyDescent="0.2">
      <c r="K690" s="12"/>
      <c r="L690" s="12"/>
    </row>
    <row r="691" spans="11:12" ht="10.5" x14ac:dyDescent="0.2">
      <c r="K691" s="12"/>
      <c r="L691" s="12"/>
    </row>
    <row r="692" spans="11:12" ht="10.5" x14ac:dyDescent="0.2">
      <c r="K692" s="12"/>
      <c r="L692" s="12"/>
    </row>
    <row r="693" spans="11:12" ht="10.5" x14ac:dyDescent="0.2">
      <c r="K693" s="12"/>
      <c r="L693" s="12"/>
    </row>
    <row r="694" spans="11:12" ht="10.5" x14ac:dyDescent="0.2">
      <c r="K694" s="12"/>
      <c r="L694" s="12"/>
    </row>
    <row r="695" spans="11:12" ht="10.5" x14ac:dyDescent="0.2">
      <c r="K695" s="12"/>
      <c r="L695" s="12"/>
    </row>
    <row r="696" spans="11:12" ht="10.5" x14ac:dyDescent="0.2">
      <c r="K696" s="12"/>
      <c r="L696" s="12"/>
    </row>
    <row r="697" spans="11:12" ht="10.5" x14ac:dyDescent="0.2">
      <c r="K697" s="12"/>
      <c r="L697" s="12"/>
    </row>
    <row r="698" spans="11:12" ht="10.5" x14ac:dyDescent="0.2">
      <c r="K698" s="12"/>
      <c r="L698" s="12"/>
    </row>
    <row r="699" spans="11:12" ht="10.5" x14ac:dyDescent="0.2">
      <c r="K699" s="12"/>
      <c r="L699" s="12"/>
    </row>
    <row r="700" spans="11:12" ht="10.5" x14ac:dyDescent="0.2">
      <c r="K700" s="12"/>
      <c r="L700" s="12"/>
    </row>
    <row r="701" spans="11:12" ht="10.5" x14ac:dyDescent="0.2">
      <c r="K701" s="12"/>
      <c r="L701" s="12"/>
    </row>
    <row r="702" spans="11:12" ht="10.5" x14ac:dyDescent="0.2">
      <c r="K702" s="12"/>
      <c r="L702" s="12"/>
    </row>
    <row r="703" spans="11:12" ht="10.5" x14ac:dyDescent="0.2">
      <c r="K703" s="12"/>
      <c r="L703" s="12"/>
    </row>
    <row r="704" spans="11:12" ht="10.5" x14ac:dyDescent="0.2">
      <c r="K704" s="12"/>
      <c r="L704" s="12"/>
    </row>
    <row r="705" spans="11:12" ht="10.5" x14ac:dyDescent="0.2">
      <c r="K705" s="12"/>
      <c r="L705" s="12"/>
    </row>
    <row r="706" spans="11:12" ht="10.5" x14ac:dyDescent="0.2">
      <c r="K706" s="12"/>
      <c r="L706" s="12"/>
    </row>
    <row r="707" spans="11:12" ht="10.5" x14ac:dyDescent="0.2">
      <c r="K707" s="12"/>
      <c r="L707" s="12"/>
    </row>
    <row r="708" spans="11:12" ht="10.5" x14ac:dyDescent="0.2">
      <c r="K708" s="12"/>
      <c r="L708" s="12"/>
    </row>
    <row r="709" spans="11:12" ht="10.5" x14ac:dyDescent="0.2">
      <c r="K709" s="12"/>
      <c r="L709" s="12"/>
    </row>
    <row r="710" spans="11:12" ht="10.5" x14ac:dyDescent="0.2">
      <c r="K710" s="12"/>
      <c r="L710" s="12"/>
    </row>
    <row r="711" spans="11:12" ht="10.5" x14ac:dyDescent="0.2">
      <c r="K711" s="12"/>
      <c r="L711" s="12"/>
    </row>
    <row r="712" spans="11:12" ht="10.5" x14ac:dyDescent="0.2">
      <c r="K712" s="12"/>
      <c r="L712" s="12"/>
    </row>
    <row r="713" spans="11:12" ht="10.5" x14ac:dyDescent="0.2">
      <c r="K713" s="12"/>
      <c r="L713" s="12"/>
    </row>
    <row r="714" spans="11:12" ht="10.5" x14ac:dyDescent="0.2">
      <c r="K714" s="12"/>
      <c r="L714" s="12"/>
    </row>
    <row r="715" spans="11:12" ht="10.5" x14ac:dyDescent="0.2">
      <c r="K715" s="12"/>
      <c r="L715" s="12"/>
    </row>
    <row r="716" spans="11:12" ht="10.5" x14ac:dyDescent="0.2">
      <c r="K716" s="12"/>
      <c r="L716" s="12"/>
    </row>
    <row r="717" spans="11:12" ht="10.5" x14ac:dyDescent="0.2">
      <c r="K717" s="12"/>
      <c r="L717" s="12"/>
    </row>
    <row r="718" spans="11:12" ht="10.5" x14ac:dyDescent="0.2">
      <c r="K718" s="12"/>
      <c r="L718" s="12"/>
    </row>
    <row r="719" spans="11:12" ht="10.5" x14ac:dyDescent="0.2">
      <c r="K719" s="12"/>
      <c r="L719" s="12"/>
    </row>
    <row r="720" spans="11:12" ht="10.5" x14ac:dyDescent="0.2">
      <c r="K720" s="12"/>
      <c r="L720" s="12"/>
    </row>
    <row r="721" spans="11:12" ht="10.5" x14ac:dyDescent="0.2">
      <c r="K721" s="12"/>
      <c r="L721" s="12"/>
    </row>
    <row r="722" spans="11:12" ht="10.5" x14ac:dyDescent="0.2">
      <c r="K722" s="12"/>
      <c r="L722" s="12"/>
    </row>
    <row r="723" spans="11:12" ht="10.5" x14ac:dyDescent="0.2">
      <c r="K723" s="12"/>
      <c r="L723" s="12"/>
    </row>
    <row r="724" spans="11:12" ht="10.5" x14ac:dyDescent="0.2">
      <c r="K724" s="12"/>
      <c r="L724" s="12"/>
    </row>
    <row r="725" spans="11:12" ht="10.5" x14ac:dyDescent="0.2">
      <c r="K725" s="12"/>
      <c r="L725" s="12"/>
    </row>
    <row r="726" spans="11:12" ht="10.5" x14ac:dyDescent="0.2">
      <c r="K726" s="12"/>
      <c r="L726" s="12"/>
    </row>
    <row r="727" spans="11:12" ht="10.5" x14ac:dyDescent="0.2">
      <c r="K727" s="12"/>
      <c r="L727" s="12"/>
    </row>
    <row r="728" spans="11:12" ht="10.5" x14ac:dyDescent="0.2">
      <c r="K728" s="12"/>
      <c r="L728" s="12"/>
    </row>
    <row r="729" spans="11:12" ht="10.5" x14ac:dyDescent="0.2">
      <c r="K729" s="12"/>
      <c r="L729" s="12"/>
    </row>
    <row r="730" spans="11:12" ht="10.5" x14ac:dyDescent="0.2">
      <c r="K730" s="12"/>
      <c r="L730" s="12"/>
    </row>
    <row r="731" spans="11:12" ht="10.5" x14ac:dyDescent="0.2">
      <c r="K731" s="12"/>
      <c r="L731" s="12"/>
    </row>
    <row r="732" spans="11:12" ht="10.5" x14ac:dyDescent="0.2">
      <c r="K732" s="12"/>
      <c r="L732" s="12"/>
    </row>
    <row r="733" spans="11:12" ht="10.5" x14ac:dyDescent="0.2">
      <c r="K733" s="12"/>
      <c r="L733" s="12"/>
    </row>
    <row r="734" spans="11:12" ht="10.5" x14ac:dyDescent="0.2">
      <c r="K734" s="12"/>
      <c r="L734" s="12"/>
    </row>
    <row r="735" spans="11:12" ht="10.5" x14ac:dyDescent="0.2">
      <c r="K735" s="12"/>
      <c r="L735" s="12"/>
    </row>
    <row r="736" spans="11:12" ht="10.5" x14ac:dyDescent="0.2">
      <c r="K736" s="12"/>
      <c r="L736" s="12"/>
    </row>
    <row r="737" spans="11:12" ht="10.5" x14ac:dyDescent="0.2">
      <c r="K737" s="12"/>
      <c r="L737" s="12"/>
    </row>
    <row r="738" spans="11:12" ht="10.5" x14ac:dyDescent="0.2">
      <c r="K738" s="12"/>
      <c r="L738" s="12"/>
    </row>
    <row r="739" spans="11:12" ht="10.5" x14ac:dyDescent="0.2">
      <c r="K739" s="12"/>
      <c r="L739" s="12"/>
    </row>
    <row r="740" spans="11:12" ht="10.5" x14ac:dyDescent="0.2">
      <c r="K740" s="12"/>
      <c r="L740" s="12"/>
    </row>
    <row r="741" spans="11:12" ht="10.5" x14ac:dyDescent="0.2">
      <c r="K741" s="12"/>
      <c r="L741" s="12"/>
    </row>
    <row r="742" spans="11:12" ht="10.5" x14ac:dyDescent="0.2">
      <c r="K742" s="12"/>
      <c r="L742" s="12"/>
    </row>
    <row r="743" spans="11:12" ht="10.5" x14ac:dyDescent="0.2">
      <c r="K743" s="12"/>
      <c r="L743" s="12"/>
    </row>
    <row r="744" spans="11:12" ht="10.5" x14ac:dyDescent="0.2">
      <c r="K744" s="12"/>
      <c r="L744" s="12"/>
    </row>
    <row r="745" spans="11:12" ht="10.5" x14ac:dyDescent="0.2">
      <c r="K745" s="12"/>
      <c r="L745" s="12"/>
    </row>
    <row r="746" spans="11:12" ht="10.5" x14ac:dyDescent="0.2">
      <c r="K746" s="12"/>
      <c r="L746" s="12"/>
    </row>
    <row r="747" spans="11:12" ht="10.5" x14ac:dyDescent="0.2">
      <c r="K747" s="12"/>
      <c r="L747" s="12"/>
    </row>
    <row r="748" spans="11:12" ht="10.5" x14ac:dyDescent="0.2">
      <c r="K748" s="12"/>
      <c r="L748" s="12"/>
    </row>
    <row r="749" spans="11:12" ht="10.5" x14ac:dyDescent="0.2">
      <c r="K749" s="12"/>
      <c r="L749" s="12"/>
    </row>
    <row r="750" spans="11:12" ht="10.5" x14ac:dyDescent="0.2">
      <c r="K750" s="12"/>
      <c r="L750" s="12"/>
    </row>
    <row r="751" spans="11:12" ht="10.5" x14ac:dyDescent="0.2">
      <c r="K751" s="12"/>
      <c r="L751" s="12"/>
    </row>
    <row r="752" spans="11:12" ht="10.5" x14ac:dyDescent="0.2">
      <c r="K752" s="12"/>
      <c r="L752" s="12"/>
    </row>
    <row r="753" spans="11:12" ht="10.5" x14ac:dyDescent="0.2">
      <c r="K753" s="12"/>
      <c r="L753" s="12"/>
    </row>
    <row r="754" spans="11:12" ht="10.5" x14ac:dyDescent="0.2">
      <c r="K754" s="12"/>
      <c r="L754" s="12"/>
    </row>
    <row r="755" spans="11:12" ht="10.5" x14ac:dyDescent="0.2">
      <c r="K755" s="12"/>
      <c r="L755" s="12"/>
    </row>
    <row r="756" spans="11:12" ht="10.5" x14ac:dyDescent="0.2">
      <c r="K756" s="12"/>
      <c r="L756" s="12"/>
    </row>
    <row r="757" spans="11:12" ht="10.5" x14ac:dyDescent="0.2">
      <c r="K757" s="12"/>
      <c r="L757" s="12"/>
    </row>
    <row r="758" spans="11:12" ht="10.5" x14ac:dyDescent="0.2">
      <c r="K758" s="12"/>
      <c r="L758" s="12"/>
    </row>
    <row r="759" spans="11:12" ht="10.5" x14ac:dyDescent="0.2">
      <c r="K759" s="12"/>
      <c r="L759" s="12"/>
    </row>
    <row r="760" spans="11:12" ht="10.5" x14ac:dyDescent="0.2">
      <c r="K760" s="12"/>
      <c r="L760" s="12"/>
    </row>
    <row r="761" spans="11:12" ht="10.5" x14ac:dyDescent="0.2">
      <c r="K761" s="12"/>
      <c r="L761" s="12"/>
    </row>
    <row r="762" spans="11:12" ht="10.5" x14ac:dyDescent="0.2">
      <c r="K762" s="12"/>
      <c r="L762" s="12"/>
    </row>
    <row r="763" spans="11:12" ht="10.5" x14ac:dyDescent="0.2">
      <c r="K763" s="12"/>
      <c r="L763" s="12"/>
    </row>
    <row r="764" spans="11:12" ht="10.5" x14ac:dyDescent="0.2">
      <c r="K764" s="12"/>
      <c r="L764" s="12"/>
    </row>
    <row r="765" spans="11:12" ht="10.5" x14ac:dyDescent="0.2">
      <c r="K765" s="12"/>
      <c r="L765" s="12"/>
    </row>
    <row r="766" spans="11:12" ht="10.5" x14ac:dyDescent="0.2">
      <c r="K766" s="12"/>
      <c r="L766" s="12"/>
    </row>
    <row r="767" spans="11:12" ht="10.5" x14ac:dyDescent="0.2">
      <c r="K767" s="12"/>
      <c r="L767" s="12"/>
    </row>
    <row r="768" spans="11:12" ht="10.5" x14ac:dyDescent="0.2">
      <c r="K768" s="12"/>
      <c r="L768" s="12"/>
    </row>
    <row r="769" spans="11:12" ht="10.5" x14ac:dyDescent="0.2">
      <c r="K769" s="12"/>
      <c r="L769" s="12"/>
    </row>
    <row r="770" spans="11:12" ht="10.5" x14ac:dyDescent="0.2">
      <c r="K770" s="12"/>
      <c r="L770" s="12"/>
    </row>
    <row r="771" spans="11:12" ht="10.5" x14ac:dyDescent="0.2">
      <c r="K771" s="12"/>
      <c r="L771" s="12"/>
    </row>
    <row r="772" spans="11:12" ht="10.5" x14ac:dyDescent="0.2">
      <c r="K772" s="12"/>
      <c r="L772" s="12"/>
    </row>
    <row r="773" spans="11:12" ht="10.5" x14ac:dyDescent="0.2">
      <c r="K773" s="12"/>
      <c r="L773" s="12"/>
    </row>
    <row r="774" spans="11:12" ht="10.5" x14ac:dyDescent="0.2">
      <c r="K774" s="12"/>
      <c r="L774" s="12"/>
    </row>
    <row r="775" spans="11:12" ht="10.5" x14ac:dyDescent="0.2">
      <c r="K775" s="12"/>
      <c r="L775" s="12"/>
    </row>
    <row r="776" spans="11:12" ht="10.5" x14ac:dyDescent="0.2">
      <c r="K776" s="12"/>
      <c r="L776" s="12"/>
    </row>
    <row r="777" spans="11:12" ht="10.5" x14ac:dyDescent="0.2">
      <c r="K777" s="12"/>
      <c r="L777" s="12"/>
    </row>
    <row r="778" spans="11:12" ht="10.5" x14ac:dyDescent="0.2">
      <c r="K778" s="12"/>
      <c r="L778" s="12"/>
    </row>
    <row r="779" spans="11:12" ht="10.5" x14ac:dyDescent="0.2">
      <c r="K779" s="12"/>
      <c r="L779" s="12"/>
    </row>
    <row r="780" spans="11:12" ht="10.5" x14ac:dyDescent="0.2">
      <c r="K780" s="12"/>
      <c r="L780" s="12"/>
    </row>
    <row r="781" spans="11:12" ht="10.5" x14ac:dyDescent="0.2">
      <c r="K781" s="12"/>
      <c r="L781" s="12"/>
    </row>
    <row r="782" spans="11:12" ht="10.5" x14ac:dyDescent="0.2">
      <c r="K782" s="12"/>
      <c r="L782" s="12"/>
    </row>
    <row r="783" spans="11:12" ht="10.5" x14ac:dyDescent="0.2">
      <c r="K783" s="12"/>
      <c r="L783" s="12"/>
    </row>
    <row r="784" spans="11:12" ht="10.5" x14ac:dyDescent="0.2">
      <c r="K784" s="12"/>
      <c r="L784" s="12"/>
    </row>
    <row r="785" spans="11:12" ht="10.5" x14ac:dyDescent="0.2">
      <c r="K785" s="12"/>
      <c r="L785" s="12"/>
    </row>
    <row r="786" spans="11:12" ht="10.5" x14ac:dyDescent="0.2">
      <c r="K786" s="12"/>
      <c r="L786" s="12"/>
    </row>
    <row r="787" spans="11:12" ht="10.5" x14ac:dyDescent="0.2">
      <c r="K787" s="12"/>
      <c r="L787" s="12"/>
    </row>
    <row r="788" spans="11:12" ht="10.5" x14ac:dyDescent="0.2">
      <c r="K788" s="12"/>
      <c r="L788" s="12"/>
    </row>
    <row r="789" spans="11:12" ht="10.5" x14ac:dyDescent="0.2">
      <c r="K789" s="12"/>
      <c r="L789" s="12"/>
    </row>
    <row r="790" spans="11:12" ht="10.5" x14ac:dyDescent="0.2">
      <c r="K790" s="12"/>
      <c r="L790" s="12"/>
    </row>
    <row r="791" spans="11:12" ht="10.5" x14ac:dyDescent="0.2">
      <c r="K791" s="12"/>
      <c r="L791" s="12"/>
    </row>
    <row r="792" spans="11:12" ht="10.5" x14ac:dyDescent="0.2">
      <c r="K792" s="12"/>
      <c r="L792" s="12"/>
    </row>
    <row r="793" spans="11:12" ht="10.5" x14ac:dyDescent="0.2">
      <c r="K793" s="12"/>
      <c r="L793" s="12"/>
    </row>
    <row r="794" spans="11:12" ht="10.5" x14ac:dyDescent="0.2">
      <c r="K794" s="12"/>
      <c r="L794" s="12"/>
    </row>
    <row r="795" spans="11:12" ht="10.5" x14ac:dyDescent="0.2">
      <c r="K795" s="12"/>
      <c r="L795" s="12"/>
    </row>
    <row r="796" spans="11:12" ht="10.5" x14ac:dyDescent="0.2">
      <c r="K796" s="12"/>
      <c r="L796" s="12"/>
    </row>
    <row r="797" spans="11:12" ht="10.5" x14ac:dyDescent="0.2">
      <c r="K797" s="12"/>
      <c r="L797" s="12"/>
    </row>
    <row r="798" spans="11:12" ht="10.5" x14ac:dyDescent="0.2">
      <c r="K798" s="12"/>
      <c r="L798" s="12"/>
    </row>
    <row r="799" spans="11:12" ht="10.5" x14ac:dyDescent="0.2">
      <c r="K799" s="12"/>
      <c r="L799" s="12"/>
    </row>
    <row r="800" spans="11:12" ht="10.5" x14ac:dyDescent="0.2">
      <c r="K800" s="12"/>
      <c r="L800" s="12"/>
    </row>
    <row r="801" spans="11:12" ht="10.5" x14ac:dyDescent="0.2">
      <c r="K801" s="12"/>
      <c r="L801" s="12"/>
    </row>
    <row r="802" spans="11:12" ht="10.5" x14ac:dyDescent="0.2">
      <c r="K802" s="12"/>
      <c r="L802" s="12"/>
    </row>
    <row r="803" spans="11:12" ht="10.5" x14ac:dyDescent="0.2">
      <c r="K803" s="12"/>
      <c r="L803" s="12"/>
    </row>
    <row r="804" spans="11:12" ht="10.5" x14ac:dyDescent="0.2">
      <c r="K804" s="12"/>
      <c r="L804" s="12"/>
    </row>
    <row r="805" spans="11:12" ht="10.5" x14ac:dyDescent="0.2">
      <c r="K805" s="12"/>
      <c r="L805" s="12"/>
    </row>
    <row r="806" spans="11:12" ht="10.5" x14ac:dyDescent="0.2">
      <c r="K806" s="12"/>
      <c r="L806" s="12"/>
    </row>
    <row r="807" spans="11:12" ht="10.5" x14ac:dyDescent="0.2">
      <c r="K807" s="12"/>
      <c r="L807" s="12"/>
    </row>
    <row r="808" spans="11:12" ht="10.5" x14ac:dyDescent="0.2">
      <c r="K808" s="12"/>
      <c r="L808" s="12"/>
    </row>
    <row r="809" spans="11:12" ht="10.5" x14ac:dyDescent="0.2">
      <c r="K809" s="12"/>
      <c r="L809" s="12"/>
    </row>
    <row r="810" spans="11:12" ht="10.5" x14ac:dyDescent="0.2">
      <c r="K810" s="12"/>
      <c r="L810" s="12"/>
    </row>
    <row r="811" spans="11:12" ht="10.5" x14ac:dyDescent="0.2">
      <c r="K811" s="12"/>
      <c r="L811" s="12"/>
    </row>
    <row r="812" spans="11:12" ht="10.5" x14ac:dyDescent="0.2">
      <c r="K812" s="12"/>
      <c r="L812" s="12"/>
    </row>
    <row r="813" spans="11:12" ht="10.5" x14ac:dyDescent="0.2">
      <c r="K813" s="12"/>
      <c r="L813" s="12"/>
    </row>
    <row r="814" spans="11:12" ht="10.5" x14ac:dyDescent="0.2">
      <c r="K814" s="12"/>
      <c r="L814" s="12"/>
    </row>
    <row r="815" spans="11:12" ht="10.5" x14ac:dyDescent="0.2">
      <c r="K815" s="12"/>
      <c r="L815" s="12"/>
    </row>
    <row r="816" spans="11:12" ht="10.5" x14ac:dyDescent="0.2">
      <c r="K816" s="12"/>
      <c r="L816" s="12"/>
    </row>
    <row r="817" spans="11:12" ht="10.5" x14ac:dyDescent="0.2">
      <c r="K817" s="12"/>
      <c r="L817" s="12"/>
    </row>
    <row r="818" spans="11:12" ht="10.5" x14ac:dyDescent="0.2">
      <c r="K818" s="12"/>
      <c r="L818" s="12"/>
    </row>
    <row r="819" spans="11:12" ht="10.5" x14ac:dyDescent="0.2">
      <c r="K819" s="12"/>
      <c r="L819" s="12"/>
    </row>
    <row r="820" spans="11:12" ht="10.5" x14ac:dyDescent="0.2">
      <c r="K820" s="12"/>
      <c r="L820" s="12"/>
    </row>
    <row r="821" spans="11:12" ht="10.5" x14ac:dyDescent="0.2">
      <c r="K821" s="12"/>
      <c r="L821" s="12"/>
    </row>
    <row r="822" spans="11:12" ht="10.5" x14ac:dyDescent="0.2">
      <c r="K822" s="12"/>
      <c r="L822" s="12"/>
    </row>
    <row r="823" spans="11:12" ht="10.5" x14ac:dyDescent="0.2">
      <c r="K823" s="12"/>
      <c r="L823" s="12"/>
    </row>
    <row r="824" spans="11:12" ht="10.5" x14ac:dyDescent="0.2">
      <c r="K824" s="12"/>
      <c r="L824" s="12"/>
    </row>
    <row r="825" spans="11:12" ht="10.5" x14ac:dyDescent="0.2">
      <c r="K825" s="12"/>
      <c r="L825" s="12"/>
    </row>
    <row r="826" spans="11:12" ht="10.5" x14ac:dyDescent="0.2">
      <c r="K826" s="12"/>
      <c r="L826" s="12"/>
    </row>
    <row r="827" spans="11:12" ht="10.5" x14ac:dyDescent="0.2">
      <c r="K827" s="12"/>
      <c r="L827" s="12"/>
    </row>
    <row r="828" spans="11:12" ht="10.5" x14ac:dyDescent="0.2">
      <c r="K828" s="12"/>
      <c r="L828" s="12"/>
    </row>
    <row r="829" spans="11:12" ht="10.5" x14ac:dyDescent="0.2">
      <c r="K829" s="12"/>
      <c r="L829" s="12"/>
    </row>
    <row r="830" spans="11:12" ht="10.5" x14ac:dyDescent="0.2">
      <c r="K830" s="12"/>
      <c r="L830" s="12"/>
    </row>
    <row r="831" spans="11:12" ht="10.5" x14ac:dyDescent="0.2">
      <c r="K831" s="12"/>
      <c r="L831" s="12"/>
    </row>
    <row r="832" spans="11:12" ht="10.5" x14ac:dyDescent="0.2">
      <c r="K832" s="12"/>
      <c r="L832" s="12"/>
    </row>
    <row r="833" spans="11:12" ht="10.5" x14ac:dyDescent="0.2">
      <c r="K833" s="12"/>
      <c r="L833" s="12"/>
    </row>
    <row r="834" spans="11:12" ht="10.5" x14ac:dyDescent="0.2">
      <c r="K834" s="12"/>
      <c r="L834" s="12"/>
    </row>
    <row r="835" spans="11:12" ht="10.5" x14ac:dyDescent="0.2">
      <c r="K835" s="12"/>
      <c r="L835" s="12"/>
    </row>
    <row r="836" spans="11:12" ht="10.5" x14ac:dyDescent="0.2">
      <c r="K836" s="12"/>
      <c r="L836" s="12"/>
    </row>
    <row r="837" spans="11:12" ht="10.5" x14ac:dyDescent="0.2">
      <c r="K837" s="12"/>
      <c r="L837" s="12"/>
    </row>
    <row r="838" spans="11:12" ht="10.5" x14ac:dyDescent="0.2">
      <c r="K838" s="12"/>
      <c r="L838" s="12"/>
    </row>
    <row r="839" spans="11:12" ht="10.5" x14ac:dyDescent="0.2">
      <c r="K839" s="12"/>
      <c r="L839" s="12"/>
    </row>
    <row r="840" spans="11:12" ht="10.5" x14ac:dyDescent="0.2">
      <c r="K840" s="12"/>
      <c r="L840" s="12"/>
    </row>
    <row r="841" spans="11:12" ht="10.5" x14ac:dyDescent="0.2">
      <c r="K841" s="12"/>
      <c r="L841" s="12"/>
    </row>
    <row r="842" spans="11:12" ht="10.5" x14ac:dyDescent="0.2">
      <c r="K842" s="12"/>
      <c r="L842" s="12"/>
    </row>
    <row r="843" spans="11:12" ht="10.5" x14ac:dyDescent="0.2">
      <c r="K843" s="12"/>
      <c r="L843" s="12"/>
    </row>
    <row r="844" spans="11:12" ht="10.5" x14ac:dyDescent="0.2">
      <c r="K844" s="12"/>
      <c r="L844" s="12"/>
    </row>
    <row r="845" spans="11:12" ht="10.5" x14ac:dyDescent="0.2">
      <c r="K845" s="12"/>
      <c r="L845" s="12"/>
    </row>
    <row r="846" spans="11:12" ht="10.5" x14ac:dyDescent="0.2">
      <c r="K846" s="12"/>
      <c r="L846" s="12"/>
    </row>
    <row r="847" spans="11:12" ht="10.5" x14ac:dyDescent="0.2">
      <c r="K847" s="12"/>
      <c r="L847" s="12"/>
    </row>
    <row r="848" spans="11:12" ht="10.5" x14ac:dyDescent="0.2">
      <c r="K848" s="12"/>
      <c r="L848" s="12"/>
    </row>
    <row r="849" spans="11:12" ht="10.5" x14ac:dyDescent="0.2">
      <c r="K849" s="12"/>
      <c r="L849" s="12"/>
    </row>
    <row r="850" spans="11:12" ht="10.5" x14ac:dyDescent="0.2">
      <c r="K850" s="12"/>
      <c r="L850" s="12"/>
    </row>
    <row r="851" spans="11:12" ht="10.5" x14ac:dyDescent="0.2">
      <c r="K851" s="12"/>
      <c r="L851" s="12"/>
    </row>
    <row r="852" spans="11:12" ht="10.5" x14ac:dyDescent="0.2">
      <c r="K852" s="12"/>
      <c r="L852" s="12"/>
    </row>
    <row r="853" spans="11:12" ht="10.5" x14ac:dyDescent="0.2">
      <c r="K853" s="12"/>
      <c r="L853" s="12"/>
    </row>
    <row r="854" spans="11:12" ht="10.5" x14ac:dyDescent="0.2">
      <c r="K854" s="12"/>
      <c r="L854" s="12"/>
    </row>
    <row r="855" spans="11:12" ht="10.5" x14ac:dyDescent="0.2">
      <c r="K855" s="12"/>
      <c r="L855" s="12"/>
    </row>
    <row r="856" spans="11:12" ht="10.5" x14ac:dyDescent="0.2">
      <c r="K856" s="12"/>
      <c r="L856" s="12"/>
    </row>
    <row r="857" spans="11:12" ht="10.5" x14ac:dyDescent="0.2">
      <c r="K857" s="12"/>
      <c r="L857" s="12"/>
    </row>
    <row r="858" spans="11:12" ht="10.5" x14ac:dyDescent="0.2">
      <c r="K858" s="12"/>
      <c r="L858" s="12"/>
    </row>
    <row r="859" spans="11:12" ht="10.5" x14ac:dyDescent="0.2">
      <c r="K859" s="12"/>
      <c r="L859" s="12"/>
    </row>
    <row r="860" spans="11:12" ht="10.5" x14ac:dyDescent="0.2">
      <c r="K860" s="12"/>
      <c r="L860" s="12"/>
    </row>
    <row r="861" spans="11:12" ht="10.5" x14ac:dyDescent="0.2">
      <c r="K861" s="12"/>
      <c r="L861" s="12"/>
    </row>
    <row r="862" spans="11:12" ht="10.5" x14ac:dyDescent="0.2">
      <c r="K862" s="12"/>
      <c r="L862" s="12"/>
    </row>
    <row r="863" spans="11:12" ht="10.5" x14ac:dyDescent="0.2">
      <c r="K863" s="12"/>
      <c r="L863" s="12"/>
    </row>
    <row r="864" spans="11:12" ht="10.5" x14ac:dyDescent="0.2">
      <c r="K864" s="12"/>
      <c r="L864" s="12"/>
    </row>
    <row r="865" spans="11:12" ht="10.5" x14ac:dyDescent="0.2">
      <c r="K865" s="12"/>
      <c r="L865" s="12"/>
    </row>
    <row r="866" spans="11:12" ht="10.5" x14ac:dyDescent="0.2">
      <c r="K866" s="12"/>
      <c r="L866" s="12"/>
    </row>
    <row r="867" spans="11:12" ht="10.5" x14ac:dyDescent="0.2">
      <c r="K867" s="12"/>
      <c r="L867" s="12"/>
    </row>
    <row r="868" spans="11:12" ht="10.5" x14ac:dyDescent="0.2">
      <c r="K868" s="12"/>
      <c r="L868" s="12"/>
    </row>
    <row r="869" spans="11:12" ht="10.5" x14ac:dyDescent="0.2">
      <c r="K869" s="12"/>
      <c r="L869" s="12"/>
    </row>
    <row r="870" spans="11:12" ht="10.5" x14ac:dyDescent="0.2">
      <c r="K870" s="12"/>
      <c r="L870" s="12"/>
    </row>
    <row r="871" spans="11:12" ht="10.5" x14ac:dyDescent="0.2">
      <c r="K871" s="12"/>
      <c r="L871" s="12"/>
    </row>
    <row r="872" spans="11:12" ht="10.5" x14ac:dyDescent="0.2">
      <c r="K872" s="12"/>
      <c r="L872" s="12"/>
    </row>
    <row r="873" spans="11:12" ht="10.5" x14ac:dyDescent="0.2">
      <c r="K873" s="12"/>
      <c r="L873" s="12"/>
    </row>
    <row r="874" spans="11:12" ht="10.5" x14ac:dyDescent="0.2">
      <c r="K874" s="12"/>
      <c r="L874" s="12"/>
    </row>
    <row r="875" spans="11:12" ht="10.5" x14ac:dyDescent="0.2">
      <c r="K875" s="12"/>
      <c r="L875" s="12"/>
    </row>
    <row r="876" spans="11:12" ht="10.5" x14ac:dyDescent="0.2">
      <c r="K876" s="12"/>
      <c r="L876" s="12"/>
    </row>
    <row r="877" spans="11:12" ht="10.5" x14ac:dyDescent="0.2">
      <c r="K877" s="12"/>
      <c r="L877" s="12"/>
    </row>
    <row r="878" spans="11:12" ht="10.5" x14ac:dyDescent="0.2">
      <c r="K878" s="12"/>
      <c r="L878" s="12"/>
    </row>
    <row r="879" spans="11:12" ht="10.5" x14ac:dyDescent="0.2">
      <c r="K879" s="12"/>
      <c r="L879" s="12"/>
    </row>
    <row r="880" spans="11:12" ht="10.5" x14ac:dyDescent="0.2">
      <c r="K880" s="12"/>
      <c r="L880" s="12"/>
    </row>
    <row r="881" spans="11:12" ht="10.5" x14ac:dyDescent="0.2">
      <c r="K881" s="12"/>
      <c r="L881" s="12"/>
    </row>
    <row r="882" spans="11:12" ht="10.5" x14ac:dyDescent="0.2">
      <c r="K882" s="12"/>
      <c r="L882" s="12"/>
    </row>
    <row r="883" spans="11:12" ht="10.5" x14ac:dyDescent="0.2">
      <c r="K883" s="12"/>
      <c r="L883" s="12"/>
    </row>
    <row r="884" spans="11:12" ht="10.5" x14ac:dyDescent="0.2">
      <c r="K884" s="12"/>
      <c r="L884" s="12"/>
    </row>
    <row r="885" spans="11:12" ht="10.5" x14ac:dyDescent="0.2">
      <c r="K885" s="12"/>
      <c r="L885" s="12"/>
    </row>
    <row r="886" spans="11:12" ht="10.5" x14ac:dyDescent="0.2">
      <c r="K886" s="12"/>
      <c r="L886" s="12"/>
    </row>
    <row r="887" spans="11:12" ht="10.5" x14ac:dyDescent="0.2">
      <c r="K887" s="12"/>
      <c r="L887" s="12"/>
    </row>
    <row r="888" spans="11:12" ht="10.5" x14ac:dyDescent="0.2">
      <c r="K888" s="12"/>
      <c r="L888" s="12"/>
    </row>
    <row r="889" spans="11:12" ht="10.5" x14ac:dyDescent="0.2">
      <c r="K889" s="12"/>
      <c r="L889" s="12"/>
    </row>
    <row r="890" spans="11:12" ht="10.5" x14ac:dyDescent="0.2">
      <c r="K890" s="12"/>
      <c r="L890" s="12"/>
    </row>
    <row r="891" spans="11:12" ht="10.5" x14ac:dyDescent="0.2">
      <c r="K891" s="12"/>
      <c r="L891" s="12"/>
    </row>
    <row r="892" spans="11:12" ht="10.5" x14ac:dyDescent="0.2">
      <c r="K892" s="12"/>
      <c r="L892" s="12"/>
    </row>
    <row r="893" spans="11:12" ht="10.5" x14ac:dyDescent="0.2">
      <c r="K893" s="12"/>
      <c r="L893" s="12"/>
    </row>
    <row r="894" spans="11:12" ht="10.5" x14ac:dyDescent="0.2">
      <c r="K894" s="12"/>
      <c r="L894" s="12"/>
    </row>
    <row r="895" spans="11:12" ht="10.5" x14ac:dyDescent="0.2">
      <c r="K895" s="12"/>
      <c r="L895" s="12"/>
    </row>
    <row r="896" spans="11:12" ht="10.5" x14ac:dyDescent="0.2">
      <c r="K896" s="12"/>
      <c r="L896" s="12"/>
    </row>
    <row r="897" spans="11:12" ht="10.5" x14ac:dyDescent="0.2">
      <c r="K897" s="12"/>
      <c r="L897" s="12"/>
    </row>
    <row r="898" spans="11:12" ht="10.5" x14ac:dyDescent="0.2">
      <c r="K898" s="12"/>
      <c r="L898" s="12"/>
    </row>
    <row r="899" spans="11:12" ht="10.5" x14ac:dyDescent="0.2">
      <c r="K899" s="12"/>
      <c r="L899" s="12"/>
    </row>
    <row r="900" spans="11:12" ht="10.5" x14ac:dyDescent="0.2">
      <c r="K900" s="12"/>
      <c r="L900" s="12"/>
    </row>
    <row r="901" spans="11:12" ht="10.5" x14ac:dyDescent="0.2">
      <c r="K901" s="12"/>
      <c r="L901" s="12"/>
    </row>
    <row r="902" spans="11:12" ht="10.5" x14ac:dyDescent="0.2">
      <c r="K902" s="12"/>
      <c r="L902" s="12"/>
    </row>
    <row r="903" spans="11:12" ht="10.5" x14ac:dyDescent="0.2">
      <c r="K903" s="12"/>
      <c r="L903" s="12"/>
    </row>
    <row r="904" spans="11:12" ht="10.5" x14ac:dyDescent="0.2">
      <c r="K904" s="12"/>
      <c r="L904" s="12"/>
    </row>
    <row r="905" spans="11:12" ht="10.5" x14ac:dyDescent="0.2">
      <c r="K905" s="12"/>
      <c r="L905" s="12"/>
    </row>
    <row r="906" spans="11:12" ht="10.5" x14ac:dyDescent="0.2">
      <c r="K906" s="12"/>
      <c r="L906" s="12"/>
    </row>
    <row r="907" spans="11:12" ht="10.5" x14ac:dyDescent="0.2">
      <c r="K907" s="12"/>
      <c r="L907" s="12"/>
    </row>
    <row r="908" spans="11:12" ht="10.5" x14ac:dyDescent="0.2">
      <c r="K908" s="12"/>
      <c r="L908" s="12"/>
    </row>
    <row r="909" spans="11:12" ht="10.5" x14ac:dyDescent="0.2">
      <c r="K909" s="12"/>
      <c r="L909" s="12"/>
    </row>
    <row r="910" spans="11:12" ht="10.5" x14ac:dyDescent="0.2">
      <c r="K910" s="12"/>
      <c r="L910" s="12"/>
    </row>
    <row r="911" spans="11:12" ht="10.5" x14ac:dyDescent="0.2">
      <c r="K911" s="12"/>
      <c r="L911" s="12"/>
    </row>
    <row r="912" spans="11:12" ht="10.5" x14ac:dyDescent="0.2">
      <c r="K912" s="12"/>
      <c r="L912" s="12"/>
    </row>
    <row r="913" spans="11:12" ht="10.5" x14ac:dyDescent="0.2">
      <c r="K913" s="12"/>
      <c r="L913" s="12"/>
    </row>
    <row r="914" spans="11:12" ht="10.5" x14ac:dyDescent="0.2">
      <c r="K914" s="12"/>
      <c r="L914" s="12"/>
    </row>
    <row r="915" spans="11:12" ht="10.5" x14ac:dyDescent="0.2">
      <c r="K915" s="12"/>
      <c r="L915" s="12"/>
    </row>
    <row r="916" spans="11:12" ht="10.5" x14ac:dyDescent="0.2">
      <c r="K916" s="12"/>
      <c r="L916" s="12"/>
    </row>
    <row r="917" spans="11:12" ht="10.5" x14ac:dyDescent="0.2">
      <c r="K917" s="12"/>
      <c r="L917" s="12"/>
    </row>
    <row r="918" spans="11:12" ht="10.5" x14ac:dyDescent="0.2">
      <c r="K918" s="12"/>
      <c r="L918" s="12"/>
    </row>
    <row r="919" spans="11:12" ht="10.5" x14ac:dyDescent="0.2">
      <c r="K919" s="12"/>
      <c r="L919" s="12"/>
    </row>
    <row r="920" spans="11:12" ht="10.5" x14ac:dyDescent="0.2">
      <c r="K920" s="12"/>
      <c r="L920" s="12"/>
    </row>
    <row r="921" spans="11:12" ht="10.5" x14ac:dyDescent="0.2">
      <c r="K921" s="12"/>
      <c r="L921" s="12"/>
    </row>
    <row r="922" spans="11:12" ht="10.5" x14ac:dyDescent="0.2">
      <c r="K922" s="12"/>
      <c r="L922" s="12"/>
    </row>
    <row r="923" spans="11:12" ht="10.5" x14ac:dyDescent="0.2">
      <c r="K923" s="12"/>
      <c r="L923" s="12"/>
    </row>
    <row r="924" spans="11:12" ht="10.5" x14ac:dyDescent="0.2">
      <c r="K924" s="12"/>
      <c r="L924" s="12"/>
    </row>
    <row r="925" spans="11:12" ht="10.5" x14ac:dyDescent="0.2">
      <c r="K925" s="12"/>
      <c r="L925" s="12"/>
    </row>
    <row r="926" spans="11:12" ht="10.5" x14ac:dyDescent="0.2">
      <c r="K926" s="12"/>
      <c r="L926" s="12"/>
    </row>
    <row r="927" spans="11:12" ht="10.5" x14ac:dyDescent="0.2">
      <c r="K927" s="12"/>
      <c r="L927" s="12"/>
    </row>
    <row r="928" spans="11:12" ht="10.5" x14ac:dyDescent="0.2">
      <c r="K928" s="12"/>
      <c r="L928" s="12"/>
    </row>
    <row r="929" spans="11:12" ht="10.5" x14ac:dyDescent="0.2">
      <c r="K929" s="12"/>
      <c r="L929" s="12"/>
    </row>
    <row r="930" spans="11:12" ht="10.5" x14ac:dyDescent="0.2">
      <c r="K930" s="12"/>
      <c r="L930" s="12"/>
    </row>
    <row r="931" spans="11:12" ht="10.5" x14ac:dyDescent="0.2">
      <c r="K931" s="12"/>
      <c r="L931" s="12"/>
    </row>
    <row r="932" spans="11:12" ht="10.5" x14ac:dyDescent="0.2">
      <c r="K932" s="12"/>
      <c r="L932" s="12"/>
    </row>
    <row r="933" spans="11:12" ht="10.5" x14ac:dyDescent="0.2">
      <c r="K933" s="12"/>
      <c r="L933" s="12"/>
    </row>
    <row r="934" spans="11:12" ht="10.5" x14ac:dyDescent="0.2">
      <c r="K934" s="12"/>
      <c r="L934" s="12"/>
    </row>
    <row r="935" spans="11:12" ht="10.5" x14ac:dyDescent="0.2">
      <c r="K935" s="12"/>
      <c r="L935" s="12"/>
    </row>
    <row r="936" spans="11:12" ht="10.5" x14ac:dyDescent="0.2">
      <c r="K936" s="12"/>
      <c r="L936" s="12"/>
    </row>
    <row r="937" spans="11:12" ht="10.5" x14ac:dyDescent="0.2">
      <c r="K937" s="12"/>
      <c r="L937" s="12"/>
    </row>
    <row r="938" spans="11:12" ht="10.5" x14ac:dyDescent="0.2">
      <c r="K938" s="12"/>
      <c r="L938" s="12"/>
    </row>
    <row r="939" spans="11:12" ht="10.5" x14ac:dyDescent="0.2">
      <c r="K939" s="12"/>
      <c r="L939" s="12"/>
    </row>
    <row r="940" spans="11:12" ht="10.5" x14ac:dyDescent="0.2">
      <c r="K940" s="12"/>
      <c r="L940" s="12"/>
    </row>
    <row r="941" spans="11:12" ht="10.5" x14ac:dyDescent="0.2">
      <c r="K941" s="12"/>
      <c r="L941" s="12"/>
    </row>
    <row r="942" spans="11:12" ht="10.5" x14ac:dyDescent="0.2">
      <c r="K942" s="12"/>
      <c r="L942" s="12"/>
    </row>
    <row r="943" spans="11:12" ht="10.5" x14ac:dyDescent="0.2">
      <c r="K943" s="12"/>
      <c r="L943" s="12"/>
    </row>
    <row r="944" spans="11:12" ht="10.5" x14ac:dyDescent="0.2">
      <c r="K944" s="12"/>
      <c r="L944" s="12"/>
    </row>
    <row r="945" spans="11:12" ht="10.5" x14ac:dyDescent="0.2">
      <c r="K945" s="12"/>
      <c r="L945" s="12"/>
    </row>
    <row r="946" spans="11:12" ht="10.5" x14ac:dyDescent="0.2">
      <c r="K946" s="12"/>
      <c r="L946" s="12"/>
    </row>
    <row r="947" spans="11:12" ht="10.5" x14ac:dyDescent="0.2">
      <c r="K947" s="12"/>
      <c r="L947" s="12"/>
    </row>
    <row r="948" spans="11:12" ht="10.5" x14ac:dyDescent="0.2">
      <c r="K948" s="12"/>
      <c r="L948" s="12"/>
    </row>
    <row r="949" spans="11:12" ht="10.5" x14ac:dyDescent="0.2">
      <c r="K949" s="12"/>
      <c r="L949" s="12"/>
    </row>
    <row r="950" spans="11:12" ht="10.5" x14ac:dyDescent="0.2">
      <c r="K950" s="12"/>
      <c r="L950" s="12"/>
    </row>
    <row r="951" spans="11:12" ht="10.5" x14ac:dyDescent="0.2">
      <c r="K951" s="12"/>
      <c r="L951" s="12"/>
    </row>
    <row r="952" spans="11:12" ht="10.5" x14ac:dyDescent="0.2">
      <c r="K952" s="12"/>
      <c r="L952" s="12"/>
    </row>
    <row r="953" spans="11:12" ht="10.5" x14ac:dyDescent="0.2">
      <c r="K953" s="12"/>
      <c r="L953" s="12"/>
    </row>
    <row r="954" spans="11:12" ht="10.5" x14ac:dyDescent="0.2">
      <c r="K954" s="12"/>
      <c r="L954" s="12"/>
    </row>
    <row r="955" spans="11:12" ht="10.5" x14ac:dyDescent="0.2">
      <c r="K955" s="12"/>
      <c r="L955" s="12"/>
    </row>
    <row r="956" spans="11:12" ht="10.5" x14ac:dyDescent="0.2">
      <c r="K956" s="12"/>
      <c r="L956" s="12"/>
    </row>
    <row r="957" spans="11:12" ht="10.5" x14ac:dyDescent="0.2">
      <c r="K957" s="12"/>
      <c r="L957" s="12"/>
    </row>
    <row r="958" spans="11:12" ht="10.5" x14ac:dyDescent="0.2">
      <c r="K958" s="12"/>
      <c r="L958" s="12"/>
    </row>
    <row r="959" spans="11:12" ht="10.5" x14ac:dyDescent="0.2">
      <c r="K959" s="12"/>
      <c r="L959" s="12"/>
    </row>
    <row r="960" spans="11:12" ht="10.5" x14ac:dyDescent="0.2">
      <c r="K960" s="12"/>
      <c r="L960" s="12"/>
    </row>
    <row r="961" spans="11:12" ht="10.5" x14ac:dyDescent="0.2">
      <c r="K961" s="12"/>
      <c r="L961" s="12"/>
    </row>
    <row r="962" spans="11:12" ht="10.5" x14ac:dyDescent="0.2">
      <c r="K962" s="12"/>
      <c r="L962" s="12"/>
    </row>
    <row r="963" spans="11:12" ht="10.5" x14ac:dyDescent="0.2">
      <c r="K963" s="12"/>
      <c r="L963" s="12"/>
    </row>
    <row r="964" spans="11:12" ht="10.5" x14ac:dyDescent="0.2">
      <c r="K964" s="12"/>
      <c r="L964" s="12"/>
    </row>
    <row r="965" spans="11:12" ht="10.5" x14ac:dyDescent="0.2">
      <c r="K965" s="12"/>
      <c r="L965" s="12"/>
    </row>
    <row r="966" spans="11:12" ht="10.5" x14ac:dyDescent="0.2">
      <c r="K966" s="12"/>
      <c r="L966" s="12"/>
    </row>
    <row r="967" spans="11:12" ht="10.5" x14ac:dyDescent="0.2">
      <c r="K967" s="12"/>
      <c r="L967" s="12"/>
    </row>
    <row r="968" spans="11:12" ht="10.5" x14ac:dyDescent="0.2">
      <c r="K968" s="12"/>
      <c r="L968" s="12"/>
    </row>
    <row r="969" spans="11:12" ht="10.5" x14ac:dyDescent="0.2">
      <c r="K969" s="12"/>
      <c r="L969" s="12"/>
    </row>
    <row r="970" spans="11:12" ht="10.5" x14ac:dyDescent="0.2">
      <c r="K970" s="12"/>
      <c r="L970" s="12"/>
    </row>
    <row r="971" spans="11:12" ht="10.5" x14ac:dyDescent="0.2">
      <c r="K971" s="12"/>
      <c r="L971" s="12"/>
    </row>
    <row r="972" spans="11:12" ht="10.5" x14ac:dyDescent="0.2">
      <c r="K972" s="12"/>
      <c r="L972" s="12"/>
    </row>
    <row r="973" spans="11:12" ht="10.5" x14ac:dyDescent="0.2">
      <c r="K973" s="12"/>
      <c r="L973" s="12"/>
    </row>
    <row r="974" spans="11:12" ht="10.5" x14ac:dyDescent="0.2">
      <c r="K974" s="12"/>
      <c r="L974" s="12"/>
    </row>
    <row r="975" spans="11:12" ht="10.5" x14ac:dyDescent="0.2">
      <c r="K975" s="12"/>
      <c r="L975" s="12"/>
    </row>
    <row r="976" spans="11:12" ht="10.5" x14ac:dyDescent="0.2">
      <c r="K976" s="12"/>
      <c r="L976" s="12"/>
    </row>
    <row r="977" spans="11:12" ht="10.5" x14ac:dyDescent="0.2">
      <c r="K977" s="12"/>
      <c r="L977" s="12"/>
    </row>
    <row r="978" spans="11:12" ht="10.5" x14ac:dyDescent="0.2">
      <c r="K978" s="12"/>
      <c r="L978" s="12"/>
    </row>
    <row r="979" spans="11:12" ht="10.5" x14ac:dyDescent="0.2">
      <c r="K979" s="12"/>
      <c r="L979" s="12"/>
    </row>
    <row r="980" spans="11:12" ht="10.5" x14ac:dyDescent="0.2">
      <c r="K980" s="12"/>
      <c r="L980" s="12"/>
    </row>
    <row r="981" spans="11:12" ht="10.5" x14ac:dyDescent="0.2">
      <c r="K981" s="12"/>
      <c r="L981" s="12"/>
    </row>
    <row r="982" spans="11:12" ht="10.5" x14ac:dyDescent="0.2">
      <c r="K982" s="12"/>
      <c r="L982" s="12"/>
    </row>
    <row r="983" spans="11:12" ht="10.5" x14ac:dyDescent="0.2">
      <c r="K983" s="12"/>
      <c r="L983" s="12"/>
    </row>
    <row r="984" spans="11:12" ht="10.5" x14ac:dyDescent="0.2">
      <c r="K984" s="12"/>
      <c r="L984" s="12"/>
    </row>
    <row r="985" spans="11:12" ht="10.5" x14ac:dyDescent="0.2">
      <c r="K985" s="12"/>
      <c r="L985" s="12"/>
    </row>
    <row r="986" spans="11:12" ht="10.5" x14ac:dyDescent="0.2">
      <c r="K986" s="12"/>
      <c r="L986" s="12"/>
    </row>
    <row r="987" spans="11:12" ht="10.5" x14ac:dyDescent="0.2">
      <c r="K987" s="12"/>
      <c r="L987" s="12"/>
    </row>
    <row r="988" spans="11:12" ht="10.5" x14ac:dyDescent="0.2">
      <c r="K988" s="12"/>
      <c r="L988" s="12"/>
    </row>
    <row r="989" spans="11:12" ht="10.5" x14ac:dyDescent="0.2">
      <c r="K989" s="12"/>
      <c r="L989" s="12"/>
    </row>
    <row r="990" spans="11:12" ht="10.5" x14ac:dyDescent="0.2">
      <c r="K990" s="12"/>
      <c r="L990" s="12"/>
    </row>
    <row r="991" spans="11:12" ht="10.5" x14ac:dyDescent="0.2">
      <c r="K991" s="12"/>
      <c r="L991" s="12"/>
    </row>
    <row r="992" spans="11:12" ht="10.5" x14ac:dyDescent="0.2">
      <c r="K992" s="12"/>
      <c r="L992" s="12"/>
    </row>
    <row r="993" spans="11:12" ht="10.5" x14ac:dyDescent="0.2">
      <c r="K993" s="12"/>
      <c r="L993" s="12"/>
    </row>
    <row r="994" spans="11:12" ht="10.5" x14ac:dyDescent="0.2">
      <c r="K994" s="12"/>
      <c r="L994" s="12"/>
    </row>
    <row r="995" spans="11:12" ht="10.5" x14ac:dyDescent="0.2">
      <c r="K995" s="12"/>
      <c r="L995" s="12"/>
    </row>
    <row r="996" spans="11:12" ht="10.5" x14ac:dyDescent="0.2">
      <c r="K996" s="12"/>
      <c r="L996" s="12"/>
    </row>
    <row r="997" spans="11:12" ht="10.5" x14ac:dyDescent="0.2">
      <c r="K997" s="12"/>
      <c r="L997" s="12"/>
    </row>
    <row r="998" spans="11:12" ht="10.5" x14ac:dyDescent="0.2">
      <c r="K998" s="12"/>
      <c r="L998" s="12"/>
    </row>
    <row r="999" spans="11:12" ht="10.5" x14ac:dyDescent="0.2">
      <c r="K999" s="12"/>
      <c r="L999" s="12"/>
    </row>
    <row r="1000" spans="11:12" ht="10.5" x14ac:dyDescent="0.2">
      <c r="K1000" s="12"/>
      <c r="L1000" s="12"/>
    </row>
  </sheetData>
  <mergeCells count="23">
    <mergeCell ref="A25:A26"/>
    <mergeCell ref="A2:A4"/>
    <mergeCell ref="A6:A11"/>
    <mergeCell ref="A13:A16"/>
    <mergeCell ref="A18:A20"/>
    <mergeCell ref="A22:A23"/>
    <mergeCell ref="A75:A76"/>
    <mergeCell ref="A28:A29"/>
    <mergeCell ref="A31:A33"/>
    <mergeCell ref="A37:A39"/>
    <mergeCell ref="A41:A43"/>
    <mergeCell ref="A45:A46"/>
    <mergeCell ref="A48:A49"/>
    <mergeCell ref="A51:A53"/>
    <mergeCell ref="A55:A57"/>
    <mergeCell ref="A59:A62"/>
    <mergeCell ref="A64:A67"/>
    <mergeCell ref="A69:A73"/>
    <mergeCell ref="A78:A80"/>
    <mergeCell ref="A82:A83"/>
    <mergeCell ref="A85:A87"/>
    <mergeCell ref="A89:A91"/>
    <mergeCell ref="A93:A9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selection activeCell="D1" sqref="D1:H1"/>
    </sheetView>
  </sheetViews>
  <sheetFormatPr defaultColWidth="8.83203125" defaultRowHeight="15.5" x14ac:dyDescent="0.35"/>
  <cols>
    <col min="1" max="1" width="15.33203125" style="17" customWidth="1"/>
    <col min="2" max="2" width="4.9140625" style="69" customWidth="1"/>
    <col min="3" max="3" width="10.5" style="70" customWidth="1"/>
    <col min="4" max="4" width="23.83203125" style="70" customWidth="1"/>
    <col min="5" max="8" width="22.5" style="70" customWidth="1"/>
    <col min="9" max="9" width="21" style="89" customWidth="1"/>
    <col min="10" max="10" width="13.5" style="70" customWidth="1"/>
    <col min="11" max="11" width="44.5" style="225" customWidth="1"/>
    <col min="12" max="12" width="39" style="225" customWidth="1"/>
    <col min="13" max="16384" width="8.83203125" style="17"/>
  </cols>
  <sheetData>
    <row r="1" spans="1:12" ht="33.65" customHeight="1" x14ac:dyDescent="0.2">
      <c r="A1" s="1" t="s">
        <v>485</v>
      </c>
      <c r="B1" s="2"/>
      <c r="C1" s="3" t="s">
        <v>486</v>
      </c>
      <c r="D1" s="233">
        <v>100</v>
      </c>
      <c r="E1" s="234">
        <v>75</v>
      </c>
      <c r="F1" s="234">
        <v>50</v>
      </c>
      <c r="G1" s="234">
        <v>25</v>
      </c>
      <c r="H1" s="234">
        <v>0</v>
      </c>
      <c r="I1" s="76" t="s">
        <v>487</v>
      </c>
      <c r="J1" s="118" t="s">
        <v>488</v>
      </c>
      <c r="K1" s="119" t="s">
        <v>489</v>
      </c>
      <c r="L1" s="119" t="s">
        <v>490</v>
      </c>
    </row>
    <row r="2" spans="1:12" ht="210" x14ac:dyDescent="0.2">
      <c r="A2" s="228" t="s">
        <v>955</v>
      </c>
      <c r="B2" s="2" t="s">
        <v>288</v>
      </c>
      <c r="C2" s="5" t="s">
        <v>289</v>
      </c>
      <c r="D2" s="9" t="s">
        <v>956</v>
      </c>
      <c r="E2" s="77"/>
      <c r="F2" s="9" t="s">
        <v>957</v>
      </c>
      <c r="G2" s="9"/>
      <c r="H2" s="9" t="s">
        <v>958</v>
      </c>
      <c r="I2" s="34"/>
      <c r="J2" s="111">
        <v>75</v>
      </c>
      <c r="K2" s="10" t="s">
        <v>959</v>
      </c>
      <c r="L2" s="10" t="s">
        <v>960</v>
      </c>
    </row>
    <row r="3" spans="1:12" ht="150" x14ac:dyDescent="0.2">
      <c r="A3" s="228"/>
      <c r="B3" s="2" t="s">
        <v>290</v>
      </c>
      <c r="C3" s="5" t="s">
        <v>291</v>
      </c>
      <c r="D3" s="77" t="s">
        <v>961</v>
      </c>
      <c r="E3" s="9" t="s">
        <v>962</v>
      </c>
      <c r="F3" s="9" t="s">
        <v>963</v>
      </c>
      <c r="G3" s="9" t="s">
        <v>964</v>
      </c>
      <c r="H3" s="9" t="s">
        <v>965</v>
      </c>
      <c r="I3" s="50"/>
      <c r="J3" s="111">
        <v>75</v>
      </c>
      <c r="K3" s="10" t="s">
        <v>966</v>
      </c>
      <c r="L3" s="10" t="s">
        <v>967</v>
      </c>
    </row>
    <row r="4" spans="1:12" ht="100" x14ac:dyDescent="0.2">
      <c r="A4" s="228"/>
      <c r="B4" s="2" t="s">
        <v>292</v>
      </c>
      <c r="C4" s="5" t="s">
        <v>293</v>
      </c>
      <c r="D4" s="38" t="s">
        <v>968</v>
      </c>
      <c r="E4" s="38" t="s">
        <v>969</v>
      </c>
      <c r="F4" s="38" t="s">
        <v>970</v>
      </c>
      <c r="G4" s="38" t="s">
        <v>971</v>
      </c>
      <c r="H4" s="38" t="s">
        <v>972</v>
      </c>
      <c r="I4" s="38" t="s">
        <v>973</v>
      </c>
      <c r="J4" s="8">
        <v>0</v>
      </c>
      <c r="K4" s="10" t="s">
        <v>974</v>
      </c>
      <c r="L4" s="10" t="s">
        <v>975</v>
      </c>
    </row>
    <row r="5" spans="1:12" ht="17.5" x14ac:dyDescent="0.2">
      <c r="A5" s="18"/>
      <c r="B5" s="19"/>
      <c r="C5" s="20"/>
      <c r="D5" s="78"/>
      <c r="E5" s="78"/>
      <c r="F5" s="78"/>
      <c r="G5" s="78"/>
      <c r="H5" s="78"/>
      <c r="I5" s="79"/>
      <c r="J5" s="80"/>
      <c r="K5" s="223"/>
      <c r="L5" s="223"/>
    </row>
    <row r="6" spans="1:12" ht="118" customHeight="1" x14ac:dyDescent="0.2">
      <c r="A6" s="228" t="s">
        <v>976</v>
      </c>
      <c r="B6" s="2" t="s">
        <v>294</v>
      </c>
      <c r="C6" s="5" t="s">
        <v>258</v>
      </c>
      <c r="D6" s="9" t="s">
        <v>977</v>
      </c>
      <c r="E6" s="9" t="s">
        <v>978</v>
      </c>
      <c r="F6" s="9" t="s">
        <v>979</v>
      </c>
      <c r="G6" s="9" t="s">
        <v>980</v>
      </c>
      <c r="H6" s="9" t="s">
        <v>981</v>
      </c>
      <c r="I6" s="38" t="s">
        <v>982</v>
      </c>
      <c r="J6" s="8">
        <v>50</v>
      </c>
      <c r="K6" s="10" t="s">
        <v>983</v>
      </c>
      <c r="L6" s="10" t="s">
        <v>984</v>
      </c>
    </row>
    <row r="7" spans="1:12" ht="80" x14ac:dyDescent="0.2">
      <c r="A7" s="228"/>
      <c r="B7" s="2" t="s">
        <v>295</v>
      </c>
      <c r="C7" s="5" t="s">
        <v>209</v>
      </c>
      <c r="D7" s="9" t="s">
        <v>985</v>
      </c>
      <c r="E7" s="9"/>
      <c r="F7" s="9" t="s">
        <v>986</v>
      </c>
      <c r="G7" s="9"/>
      <c r="H7" s="9" t="s">
        <v>987</v>
      </c>
      <c r="I7" s="50" t="s">
        <v>988</v>
      </c>
      <c r="J7" s="8">
        <v>25</v>
      </c>
      <c r="K7" s="10" t="s">
        <v>989</v>
      </c>
      <c r="L7" s="10" t="s">
        <v>990</v>
      </c>
    </row>
    <row r="8" spans="1:12" ht="100" x14ac:dyDescent="0.2">
      <c r="A8" s="228"/>
      <c r="B8" s="2" t="s">
        <v>296</v>
      </c>
      <c r="C8" s="5" t="s">
        <v>187</v>
      </c>
      <c r="D8" s="9" t="s">
        <v>991</v>
      </c>
      <c r="E8" s="9" t="s">
        <v>992</v>
      </c>
      <c r="F8" s="9" t="s">
        <v>993</v>
      </c>
      <c r="G8" s="9" t="s">
        <v>994</v>
      </c>
      <c r="H8" s="9" t="s">
        <v>995</v>
      </c>
      <c r="I8" s="50" t="s">
        <v>988</v>
      </c>
      <c r="J8" s="8">
        <v>25</v>
      </c>
      <c r="K8" s="10" t="s">
        <v>996</v>
      </c>
      <c r="L8" s="10" t="s">
        <v>997</v>
      </c>
    </row>
    <row r="9" spans="1:12" ht="17.5" x14ac:dyDescent="0.2">
      <c r="A9" s="18"/>
      <c r="B9" s="19"/>
      <c r="C9" s="20"/>
      <c r="D9" s="78"/>
      <c r="E9" s="78"/>
      <c r="F9" s="78"/>
      <c r="G9" s="78"/>
      <c r="H9" s="78"/>
      <c r="I9" s="79"/>
      <c r="J9" s="80"/>
      <c r="K9" s="223"/>
      <c r="L9" s="223"/>
    </row>
    <row r="10" spans="1:12" ht="290" x14ac:dyDescent="0.2">
      <c r="A10" s="16" t="s">
        <v>998</v>
      </c>
      <c r="B10" s="2">
        <v>26</v>
      </c>
      <c r="C10" s="5"/>
      <c r="D10" s="81" t="s">
        <v>999</v>
      </c>
      <c r="E10" s="81" t="s">
        <v>1000</v>
      </c>
      <c r="F10" s="81" t="s">
        <v>1001</v>
      </c>
      <c r="G10" s="81" t="s">
        <v>1002</v>
      </c>
      <c r="H10" s="81" t="s">
        <v>1003</v>
      </c>
      <c r="I10" s="82" t="s">
        <v>1004</v>
      </c>
      <c r="J10" s="111">
        <v>100</v>
      </c>
      <c r="K10" s="110" t="s">
        <v>1005</v>
      </c>
      <c r="L10" s="110" t="s">
        <v>1006</v>
      </c>
    </row>
    <row r="11" spans="1:12" ht="17.5" x14ac:dyDescent="0.2">
      <c r="A11" s="18"/>
      <c r="B11" s="19"/>
      <c r="C11" s="20"/>
      <c r="D11" s="78"/>
      <c r="E11" s="78"/>
      <c r="F11" s="78"/>
      <c r="G11" s="78"/>
      <c r="H11" s="78"/>
      <c r="I11" s="79"/>
      <c r="J11" s="80"/>
      <c r="K11" s="223"/>
      <c r="L11" s="223"/>
    </row>
    <row r="12" spans="1:12" ht="168" x14ac:dyDescent="0.2">
      <c r="A12" s="16" t="s">
        <v>1007</v>
      </c>
      <c r="B12" s="2">
        <v>27</v>
      </c>
      <c r="C12" s="5"/>
      <c r="D12" s="9" t="s">
        <v>1008</v>
      </c>
      <c r="E12" s="9" t="s">
        <v>1009</v>
      </c>
      <c r="F12" s="9" t="s">
        <v>1010</v>
      </c>
      <c r="G12" s="9" t="s">
        <v>1011</v>
      </c>
      <c r="H12" s="9" t="s">
        <v>1012</v>
      </c>
      <c r="I12" s="38" t="s">
        <v>1013</v>
      </c>
      <c r="J12" s="8">
        <v>0</v>
      </c>
      <c r="K12" s="10" t="s">
        <v>1014</v>
      </c>
      <c r="L12" s="10" t="s">
        <v>679</v>
      </c>
    </row>
    <row r="13" spans="1:12" ht="17.5" x14ac:dyDescent="0.2">
      <c r="A13" s="18"/>
      <c r="B13" s="19"/>
      <c r="C13" s="20"/>
      <c r="D13" s="78"/>
      <c r="E13" s="78"/>
      <c r="F13" s="78"/>
      <c r="G13" s="78"/>
      <c r="H13" s="78"/>
      <c r="I13" s="79"/>
      <c r="J13" s="80"/>
      <c r="K13" s="223"/>
      <c r="L13" s="223"/>
    </row>
    <row r="14" spans="1:12" ht="50" x14ac:dyDescent="0.2">
      <c r="A14" s="228" t="s">
        <v>1015</v>
      </c>
      <c r="B14" s="2" t="s">
        <v>297</v>
      </c>
      <c r="C14" s="5" t="s">
        <v>223</v>
      </c>
      <c r="D14" s="9" t="s">
        <v>1016</v>
      </c>
      <c r="E14" s="9" t="s">
        <v>1017</v>
      </c>
      <c r="F14" s="9" t="s">
        <v>1018</v>
      </c>
      <c r="G14" s="9" t="s">
        <v>1019</v>
      </c>
      <c r="H14" s="9" t="s">
        <v>1020</v>
      </c>
      <c r="I14" s="9"/>
      <c r="J14" s="8">
        <v>0</v>
      </c>
      <c r="K14" s="10" t="s">
        <v>1021</v>
      </c>
      <c r="L14" s="10" t="s">
        <v>679</v>
      </c>
    </row>
    <row r="15" spans="1:12" ht="80" x14ac:dyDescent="0.2">
      <c r="A15" s="228"/>
      <c r="B15" s="2" t="s">
        <v>298</v>
      </c>
      <c r="C15" s="5" t="s">
        <v>280</v>
      </c>
      <c r="D15" s="9" t="s">
        <v>1022</v>
      </c>
      <c r="E15" s="9" t="s">
        <v>1023</v>
      </c>
      <c r="F15" s="9" t="s">
        <v>1024</v>
      </c>
      <c r="G15" s="9"/>
      <c r="H15" s="9" t="s">
        <v>1025</v>
      </c>
      <c r="I15" s="50" t="s">
        <v>1026</v>
      </c>
      <c r="J15" s="8" t="s">
        <v>541</v>
      </c>
      <c r="K15" s="10" t="s">
        <v>1027</v>
      </c>
      <c r="L15" s="10" t="s">
        <v>679</v>
      </c>
    </row>
    <row r="16" spans="1:12" ht="17.5" x14ac:dyDescent="0.2">
      <c r="A16" s="18"/>
      <c r="B16" s="19"/>
      <c r="C16" s="20"/>
      <c r="D16" s="78"/>
      <c r="E16" s="78"/>
      <c r="F16" s="78"/>
      <c r="G16" s="78"/>
      <c r="H16" s="78"/>
      <c r="I16" s="79"/>
      <c r="J16" s="80"/>
      <c r="K16" s="222"/>
      <c r="L16" s="223"/>
    </row>
    <row r="17" spans="1:12" ht="198.65" customHeight="1" x14ac:dyDescent="0.2">
      <c r="A17" s="228" t="s">
        <v>1028</v>
      </c>
      <c r="B17" s="2" t="s">
        <v>299</v>
      </c>
      <c r="C17" s="5" t="s">
        <v>300</v>
      </c>
      <c r="D17" s="9" t="s">
        <v>1029</v>
      </c>
      <c r="E17" s="9"/>
      <c r="F17" s="9" t="s">
        <v>1030</v>
      </c>
      <c r="G17" s="9"/>
      <c r="H17" s="9" t="s">
        <v>1031</v>
      </c>
      <c r="I17" s="50" t="s">
        <v>1032</v>
      </c>
      <c r="J17" s="8">
        <v>0</v>
      </c>
      <c r="K17" s="10" t="s">
        <v>1033</v>
      </c>
      <c r="L17" s="10" t="s">
        <v>1034</v>
      </c>
    </row>
    <row r="18" spans="1:12" ht="170" x14ac:dyDescent="0.2">
      <c r="A18" s="228"/>
      <c r="B18" s="2" t="s">
        <v>301</v>
      </c>
      <c r="C18" s="5" t="s">
        <v>302</v>
      </c>
      <c r="D18" s="9" t="s">
        <v>1035</v>
      </c>
      <c r="E18" s="9"/>
      <c r="F18" s="9" t="s">
        <v>1036</v>
      </c>
      <c r="G18" s="9"/>
      <c r="H18" s="9" t="s">
        <v>1037</v>
      </c>
      <c r="I18" s="9" t="s">
        <v>1038</v>
      </c>
      <c r="J18" s="8">
        <v>50</v>
      </c>
      <c r="K18" s="10" t="s">
        <v>1039</v>
      </c>
      <c r="L18" s="10" t="s">
        <v>1040</v>
      </c>
    </row>
    <row r="19" spans="1:12" ht="110" x14ac:dyDescent="0.2">
      <c r="A19" s="228"/>
      <c r="B19" s="2" t="s">
        <v>303</v>
      </c>
      <c r="C19" s="5" t="s">
        <v>304</v>
      </c>
      <c r="D19" s="81" t="s">
        <v>1041</v>
      </c>
      <c r="E19" s="81" t="s">
        <v>1042</v>
      </c>
      <c r="F19" s="81" t="s">
        <v>1043</v>
      </c>
      <c r="G19" s="81" t="s">
        <v>1044</v>
      </c>
      <c r="H19" s="81" t="s">
        <v>1045</v>
      </c>
      <c r="I19" s="9"/>
      <c r="J19" s="8">
        <v>75</v>
      </c>
      <c r="K19" s="10" t="s">
        <v>1046</v>
      </c>
      <c r="L19" s="10" t="s">
        <v>1047</v>
      </c>
    </row>
    <row r="20" spans="1:12" ht="17.5" x14ac:dyDescent="0.2">
      <c r="A20" s="18"/>
      <c r="B20" s="19"/>
      <c r="C20" s="20"/>
      <c r="D20" s="78"/>
      <c r="E20" s="78"/>
      <c r="F20" s="78"/>
      <c r="G20" s="78"/>
      <c r="H20" s="78"/>
      <c r="I20" s="79"/>
      <c r="J20" s="80"/>
      <c r="K20" s="223"/>
      <c r="L20" s="223"/>
    </row>
    <row r="21" spans="1:12" ht="191.5" customHeight="1" x14ac:dyDescent="0.2">
      <c r="A21" s="228" t="s">
        <v>1048</v>
      </c>
      <c r="B21" s="2" t="s">
        <v>305</v>
      </c>
      <c r="C21" s="5" t="s">
        <v>251</v>
      </c>
      <c r="D21" s="38" t="s">
        <v>1049</v>
      </c>
      <c r="E21" s="54"/>
      <c r="F21" s="81" t="s">
        <v>1050</v>
      </c>
      <c r="G21" s="54"/>
      <c r="H21" s="81" t="s">
        <v>1051</v>
      </c>
      <c r="I21" s="9"/>
      <c r="J21" s="111">
        <v>25</v>
      </c>
      <c r="K21" s="110" t="s">
        <v>1052</v>
      </c>
      <c r="L21" s="110" t="s">
        <v>1053</v>
      </c>
    </row>
    <row r="22" spans="1:12" ht="80" x14ac:dyDescent="0.2">
      <c r="A22" s="228"/>
      <c r="B22" s="2" t="s">
        <v>306</v>
      </c>
      <c r="C22" s="5" t="s">
        <v>307</v>
      </c>
      <c r="D22" s="9" t="s">
        <v>1054</v>
      </c>
      <c r="E22" s="9" t="s">
        <v>662</v>
      </c>
      <c r="F22" s="9"/>
      <c r="G22" s="9"/>
      <c r="H22" s="9"/>
      <c r="I22" s="9"/>
      <c r="J22" s="8" t="s">
        <v>663</v>
      </c>
      <c r="K22" s="10" t="s">
        <v>1055</v>
      </c>
      <c r="L22" s="10" t="s">
        <v>1056</v>
      </c>
    </row>
    <row r="23" spans="1:12" ht="70" x14ac:dyDescent="0.2">
      <c r="A23" s="228"/>
      <c r="B23" s="2" t="s">
        <v>308</v>
      </c>
      <c r="C23" s="5" t="s">
        <v>165</v>
      </c>
      <c r="D23" s="81" t="s">
        <v>1057</v>
      </c>
      <c r="E23" s="54"/>
      <c r="F23" s="81" t="s">
        <v>1058</v>
      </c>
      <c r="G23" s="9"/>
      <c r="H23" s="81" t="s">
        <v>1059</v>
      </c>
      <c r="I23" s="9"/>
      <c r="J23" s="111">
        <v>50</v>
      </c>
      <c r="K23" s="110" t="s">
        <v>1060</v>
      </c>
      <c r="L23" s="110" t="s">
        <v>1061</v>
      </c>
    </row>
    <row r="24" spans="1:12" ht="17.5" x14ac:dyDescent="0.2">
      <c r="A24" s="18"/>
      <c r="B24" s="19"/>
      <c r="C24" s="20"/>
      <c r="D24" s="78"/>
      <c r="E24" s="78"/>
      <c r="F24" s="78"/>
      <c r="G24" s="78"/>
      <c r="H24" s="78"/>
      <c r="I24" s="79"/>
      <c r="J24" s="80"/>
      <c r="K24" s="223"/>
      <c r="L24" s="223"/>
    </row>
    <row r="25" spans="1:12" ht="130" x14ac:dyDescent="0.2">
      <c r="A25" s="228" t="s">
        <v>1062</v>
      </c>
      <c r="B25" s="2" t="s">
        <v>309</v>
      </c>
      <c r="C25" s="5" t="s">
        <v>310</v>
      </c>
      <c r="D25" s="81" t="s">
        <v>1063</v>
      </c>
      <c r="E25" s="9"/>
      <c r="F25" s="81" t="s">
        <v>1064</v>
      </c>
      <c r="G25" s="81" t="s">
        <v>1065</v>
      </c>
      <c r="H25" s="81" t="s">
        <v>1066</v>
      </c>
      <c r="I25" s="9"/>
      <c r="J25" s="8">
        <v>100</v>
      </c>
      <c r="K25" s="9" t="s">
        <v>1067</v>
      </c>
      <c r="L25" s="9" t="s">
        <v>1068</v>
      </c>
    </row>
    <row r="26" spans="1:12" ht="70" x14ac:dyDescent="0.2">
      <c r="A26" s="228"/>
      <c r="B26" s="2" t="s">
        <v>311</v>
      </c>
      <c r="C26" s="5" t="s">
        <v>187</v>
      </c>
      <c r="D26" s="81" t="s">
        <v>1069</v>
      </c>
      <c r="E26" s="9" t="s">
        <v>1070</v>
      </c>
      <c r="F26" s="81" t="s">
        <v>1071</v>
      </c>
      <c r="G26" s="9" t="s">
        <v>1072</v>
      </c>
      <c r="H26" s="81" t="s">
        <v>1073</v>
      </c>
      <c r="I26" s="9" t="s">
        <v>1074</v>
      </c>
      <c r="J26" s="8" t="s">
        <v>541</v>
      </c>
      <c r="K26" s="9" t="s">
        <v>1075</v>
      </c>
      <c r="L26" s="9"/>
    </row>
    <row r="27" spans="1:12" ht="17.5" x14ac:dyDescent="0.2">
      <c r="A27" s="18"/>
      <c r="B27" s="19"/>
      <c r="C27" s="20"/>
      <c r="D27" s="78"/>
      <c r="E27" s="78"/>
      <c r="F27" s="78"/>
      <c r="G27" s="78"/>
      <c r="H27" s="78"/>
      <c r="I27" s="79"/>
      <c r="J27" s="115"/>
      <c r="K27" s="226"/>
      <c r="L27" s="226"/>
    </row>
    <row r="28" spans="1:12" ht="70" x14ac:dyDescent="0.2">
      <c r="A28" s="228" t="s">
        <v>1076</v>
      </c>
      <c r="B28" s="2" t="s">
        <v>312</v>
      </c>
      <c r="C28" s="5" t="s">
        <v>313</v>
      </c>
      <c r="D28" s="81" t="s">
        <v>1077</v>
      </c>
      <c r="E28" s="9"/>
      <c r="F28" s="81" t="s">
        <v>1078</v>
      </c>
      <c r="G28" s="9"/>
      <c r="H28" s="81" t="s">
        <v>1079</v>
      </c>
      <c r="I28" s="9"/>
      <c r="J28" s="8">
        <v>100</v>
      </c>
      <c r="K28" s="9" t="s">
        <v>1080</v>
      </c>
      <c r="L28" s="9" t="s">
        <v>1081</v>
      </c>
    </row>
    <row r="29" spans="1:12" ht="70" x14ac:dyDescent="0.2">
      <c r="A29" s="228"/>
      <c r="B29" s="2" t="s">
        <v>314</v>
      </c>
      <c r="C29" s="5" t="s">
        <v>187</v>
      </c>
      <c r="D29" s="81" t="s">
        <v>1082</v>
      </c>
      <c r="E29" s="54"/>
      <c r="F29" s="81" t="s">
        <v>1083</v>
      </c>
      <c r="G29" s="9"/>
      <c r="H29" s="81" t="s">
        <v>1084</v>
      </c>
      <c r="I29" s="83" t="s">
        <v>1085</v>
      </c>
      <c r="J29" s="8" t="s">
        <v>541</v>
      </c>
      <c r="K29" s="9" t="s">
        <v>1086</v>
      </c>
      <c r="L29" s="103" t="s">
        <v>1081</v>
      </c>
    </row>
    <row r="30" spans="1:12" ht="17.5" x14ac:dyDescent="0.2">
      <c r="A30" s="18"/>
      <c r="B30" s="19"/>
      <c r="C30" s="20"/>
      <c r="D30" s="78"/>
      <c r="E30" s="78"/>
      <c r="F30" s="78"/>
      <c r="G30" s="78"/>
      <c r="H30" s="78"/>
      <c r="I30" s="79"/>
      <c r="J30" s="115"/>
      <c r="K30" s="226"/>
      <c r="L30" s="226"/>
    </row>
    <row r="31" spans="1:12" ht="100" x14ac:dyDescent="0.2">
      <c r="A31" s="228" t="s">
        <v>1087</v>
      </c>
      <c r="B31" s="2" t="s">
        <v>315</v>
      </c>
      <c r="C31" s="5" t="s">
        <v>316</v>
      </c>
      <c r="D31" s="9" t="s">
        <v>1088</v>
      </c>
      <c r="E31" s="9"/>
      <c r="F31" s="9" t="s">
        <v>1089</v>
      </c>
      <c r="G31" s="9"/>
      <c r="H31" s="9" t="s">
        <v>1090</v>
      </c>
      <c r="I31" s="9"/>
      <c r="J31" s="113">
        <v>100</v>
      </c>
      <c r="K31" s="30" t="s">
        <v>1091</v>
      </c>
      <c r="L31" s="30" t="s">
        <v>1092</v>
      </c>
    </row>
    <row r="32" spans="1:12" ht="50" x14ac:dyDescent="0.2">
      <c r="A32" s="228"/>
      <c r="B32" s="2" t="s">
        <v>317</v>
      </c>
      <c r="C32" s="5" t="s">
        <v>304</v>
      </c>
      <c r="D32" s="81" t="s">
        <v>1093</v>
      </c>
      <c r="E32" s="81" t="s">
        <v>1094</v>
      </c>
      <c r="F32" s="81" t="s">
        <v>1095</v>
      </c>
      <c r="G32" s="81" t="s">
        <v>1096</v>
      </c>
      <c r="H32" s="81" t="s">
        <v>1097</v>
      </c>
      <c r="I32" s="9"/>
      <c r="J32" s="8">
        <v>100</v>
      </c>
      <c r="K32" s="10" t="s">
        <v>1098</v>
      </c>
      <c r="L32" s="10" t="s">
        <v>832</v>
      </c>
    </row>
    <row r="33" spans="1:12" ht="17.5" x14ac:dyDescent="0.2">
      <c r="A33" s="18"/>
      <c r="B33" s="19"/>
      <c r="C33" s="20"/>
      <c r="D33" s="78"/>
      <c r="E33" s="78"/>
      <c r="F33" s="78"/>
      <c r="G33" s="78"/>
      <c r="H33" s="78"/>
      <c r="I33" s="79"/>
      <c r="J33" s="80"/>
      <c r="K33" s="223"/>
      <c r="L33" s="223"/>
    </row>
    <row r="34" spans="1:12" ht="90" x14ac:dyDescent="0.2">
      <c r="A34" s="230" t="s">
        <v>1099</v>
      </c>
      <c r="B34" s="84" t="s">
        <v>318</v>
      </c>
      <c r="C34" s="85" t="s">
        <v>230</v>
      </c>
      <c r="D34" s="81" t="s">
        <v>1100</v>
      </c>
      <c r="E34" s="81" t="s">
        <v>1101</v>
      </c>
      <c r="F34" s="86" t="s">
        <v>1102</v>
      </c>
      <c r="G34" s="86" t="s">
        <v>1103</v>
      </c>
      <c r="H34" s="86" t="s">
        <v>1104</v>
      </c>
      <c r="I34" s="9"/>
      <c r="J34" s="8">
        <v>25</v>
      </c>
      <c r="K34" s="10" t="s">
        <v>1105</v>
      </c>
      <c r="L34" s="10" t="s">
        <v>1106</v>
      </c>
    </row>
    <row r="35" spans="1:12" ht="80" x14ac:dyDescent="0.2">
      <c r="A35" s="230"/>
      <c r="B35" s="84" t="s">
        <v>319</v>
      </c>
      <c r="C35" s="85" t="s">
        <v>223</v>
      </c>
      <c r="D35" s="81" t="s">
        <v>1107</v>
      </c>
      <c r="E35" s="81" t="s">
        <v>1108</v>
      </c>
      <c r="F35" s="81" t="s">
        <v>1109</v>
      </c>
      <c r="G35" s="86" t="s">
        <v>1110</v>
      </c>
      <c r="H35" s="81" t="s">
        <v>1111</v>
      </c>
      <c r="I35" s="86" t="s">
        <v>1112</v>
      </c>
      <c r="J35" s="8">
        <v>25</v>
      </c>
      <c r="K35" s="10" t="s">
        <v>1113</v>
      </c>
      <c r="L35" s="10" t="s">
        <v>679</v>
      </c>
    </row>
    <row r="36" spans="1:12" ht="153" customHeight="1" x14ac:dyDescent="0.2">
      <c r="A36" s="230"/>
      <c r="B36" s="84" t="s">
        <v>320</v>
      </c>
      <c r="C36" s="85" t="s">
        <v>225</v>
      </c>
      <c r="D36" s="81" t="s">
        <v>1114</v>
      </c>
      <c r="E36" s="9"/>
      <c r="F36" s="81" t="s">
        <v>1115</v>
      </c>
      <c r="G36" s="9"/>
      <c r="H36" s="81" t="s">
        <v>1116</v>
      </c>
      <c r="I36" s="86" t="s">
        <v>1112</v>
      </c>
      <c r="J36" s="111">
        <v>50</v>
      </c>
      <c r="K36" s="10" t="s">
        <v>1117</v>
      </c>
      <c r="L36" s="10" t="s">
        <v>1118</v>
      </c>
    </row>
    <row r="37" spans="1:12" ht="124.5" customHeight="1" x14ac:dyDescent="0.2">
      <c r="A37" s="230"/>
      <c r="B37" s="84" t="s">
        <v>321</v>
      </c>
      <c r="C37" s="85" t="s">
        <v>322</v>
      </c>
      <c r="D37" s="81" t="s">
        <v>1119</v>
      </c>
      <c r="E37" s="9"/>
      <c r="F37" s="81" t="s">
        <v>1120</v>
      </c>
      <c r="G37" s="9"/>
      <c r="H37" s="81" t="s">
        <v>1121</v>
      </c>
      <c r="I37" s="86" t="s">
        <v>1112</v>
      </c>
      <c r="J37" s="111">
        <v>50</v>
      </c>
      <c r="K37" s="10" t="s">
        <v>1122</v>
      </c>
      <c r="L37" s="10" t="s">
        <v>1123</v>
      </c>
    </row>
    <row r="38" spans="1:12" x14ac:dyDescent="0.35">
      <c r="A38" s="87"/>
      <c r="B38" s="87"/>
      <c r="C38" s="88"/>
      <c r="D38" s="88"/>
      <c r="E38" s="88"/>
      <c r="F38" s="88"/>
      <c r="G38" s="88"/>
      <c r="H38" s="88"/>
      <c r="I38" s="88"/>
      <c r="J38" s="88"/>
      <c r="K38" s="223"/>
      <c r="L38" s="223"/>
    </row>
    <row r="39" spans="1:12" ht="10.5" x14ac:dyDescent="0.2">
      <c r="K39" s="12"/>
      <c r="L39" s="12"/>
    </row>
    <row r="40" spans="1:12" ht="10.5" x14ac:dyDescent="0.2">
      <c r="K40" s="12"/>
      <c r="L40" s="12"/>
    </row>
    <row r="41" spans="1:12" ht="10.5" x14ac:dyDescent="0.2">
      <c r="K41" s="12"/>
      <c r="L41" s="12"/>
    </row>
    <row r="42" spans="1:12" ht="10.5" x14ac:dyDescent="0.2">
      <c r="K42" s="12"/>
      <c r="L42" s="12"/>
    </row>
    <row r="43" spans="1:12" ht="10.5" x14ac:dyDescent="0.2">
      <c r="K43" s="12"/>
      <c r="L43" s="12"/>
    </row>
    <row r="44" spans="1:12" ht="10.5" x14ac:dyDescent="0.2">
      <c r="K44" s="12"/>
      <c r="L44" s="12"/>
    </row>
    <row r="45" spans="1:12" ht="10.5" x14ac:dyDescent="0.2">
      <c r="K45" s="12"/>
      <c r="L45" s="12"/>
    </row>
    <row r="46" spans="1:12" ht="10.5" x14ac:dyDescent="0.2">
      <c r="K46" s="12"/>
      <c r="L46" s="12"/>
    </row>
    <row r="47" spans="1:12" ht="10.5" x14ac:dyDescent="0.2">
      <c r="K47" s="12"/>
      <c r="L47" s="12"/>
    </row>
    <row r="48" spans="1:12" ht="10.5" x14ac:dyDescent="0.2">
      <c r="K48" s="12"/>
      <c r="L48" s="12"/>
    </row>
    <row r="49" spans="11:12" ht="10.5" x14ac:dyDescent="0.2">
      <c r="K49" s="12"/>
      <c r="L49" s="12"/>
    </row>
    <row r="50" spans="11:12" ht="10.5" x14ac:dyDescent="0.2">
      <c r="K50" s="12"/>
      <c r="L50" s="12"/>
    </row>
    <row r="51" spans="11:12" ht="10.5" x14ac:dyDescent="0.2">
      <c r="K51" s="12"/>
      <c r="L51" s="12"/>
    </row>
    <row r="52" spans="11:12" ht="10.5" x14ac:dyDescent="0.2">
      <c r="K52" s="12"/>
      <c r="L52" s="12"/>
    </row>
    <row r="53" spans="11:12" ht="10.5" x14ac:dyDescent="0.2">
      <c r="K53" s="12"/>
      <c r="L53" s="12"/>
    </row>
    <row r="54" spans="11:12" ht="10.5" x14ac:dyDescent="0.2">
      <c r="K54" s="12"/>
      <c r="L54" s="12"/>
    </row>
    <row r="55" spans="11:12" ht="10.5" x14ac:dyDescent="0.2">
      <c r="K55" s="12"/>
      <c r="L55" s="12"/>
    </row>
    <row r="56" spans="11:12" ht="10.5" x14ac:dyDescent="0.2">
      <c r="K56" s="12"/>
      <c r="L56" s="12"/>
    </row>
    <row r="57" spans="11:12" ht="10.5" x14ac:dyDescent="0.2">
      <c r="K57" s="12"/>
      <c r="L57" s="12"/>
    </row>
    <row r="58" spans="11:12" ht="10.5" x14ac:dyDescent="0.2">
      <c r="K58" s="12"/>
      <c r="L58" s="12"/>
    </row>
    <row r="59" spans="11:12" ht="10.5" x14ac:dyDescent="0.2">
      <c r="K59" s="12"/>
      <c r="L59" s="12"/>
    </row>
    <row r="60" spans="11:12" ht="10.5" x14ac:dyDescent="0.2">
      <c r="K60" s="12"/>
      <c r="L60" s="12"/>
    </row>
    <row r="61" spans="11:12" ht="10.5" x14ac:dyDescent="0.2">
      <c r="K61" s="12"/>
      <c r="L61" s="12"/>
    </row>
    <row r="62" spans="11:12" ht="10.5" x14ac:dyDescent="0.2">
      <c r="K62" s="12"/>
      <c r="L62" s="12"/>
    </row>
    <row r="63" spans="11:12" ht="10.5" x14ac:dyDescent="0.2">
      <c r="K63" s="12"/>
      <c r="L63" s="12"/>
    </row>
    <row r="64" spans="11:12" ht="10.5" x14ac:dyDescent="0.2">
      <c r="K64" s="12"/>
      <c r="L64" s="12"/>
    </row>
    <row r="65" spans="11:12" ht="10.5" x14ac:dyDescent="0.2">
      <c r="K65" s="12"/>
      <c r="L65" s="12"/>
    </row>
    <row r="66" spans="11:12" ht="10.5" x14ac:dyDescent="0.2">
      <c r="K66" s="12"/>
      <c r="L66" s="12"/>
    </row>
    <row r="67" spans="11:12" ht="10.5" x14ac:dyDescent="0.2">
      <c r="K67" s="12"/>
      <c r="L67" s="12"/>
    </row>
    <row r="68" spans="11:12" ht="10.5" x14ac:dyDescent="0.2">
      <c r="K68" s="12"/>
      <c r="L68" s="12"/>
    </row>
    <row r="69" spans="11:12" ht="10.5" x14ac:dyDescent="0.2">
      <c r="K69" s="12"/>
      <c r="L69" s="12"/>
    </row>
    <row r="70" spans="11:12" ht="10.5" x14ac:dyDescent="0.2">
      <c r="K70" s="12"/>
      <c r="L70" s="12"/>
    </row>
    <row r="71" spans="11:12" ht="10.5" x14ac:dyDescent="0.2">
      <c r="K71" s="12"/>
      <c r="L71" s="12"/>
    </row>
    <row r="72" spans="11:12" ht="10.5" x14ac:dyDescent="0.2">
      <c r="K72" s="12"/>
      <c r="L72" s="12"/>
    </row>
    <row r="73" spans="11:12" ht="10.5" x14ac:dyDescent="0.2">
      <c r="K73" s="12"/>
      <c r="L73" s="12"/>
    </row>
    <row r="74" spans="11:12" ht="10.5" x14ac:dyDescent="0.2">
      <c r="K74" s="12"/>
      <c r="L74" s="12"/>
    </row>
    <row r="75" spans="11:12" ht="10.5" x14ac:dyDescent="0.2">
      <c r="K75" s="12"/>
      <c r="L75" s="12"/>
    </row>
    <row r="76" spans="11:12" ht="10.5" x14ac:dyDescent="0.2">
      <c r="K76" s="12"/>
      <c r="L76" s="12"/>
    </row>
    <row r="77" spans="11:12" ht="10.5" x14ac:dyDescent="0.2">
      <c r="K77" s="12"/>
      <c r="L77" s="12"/>
    </row>
    <row r="78" spans="11:12" ht="10.5" x14ac:dyDescent="0.2">
      <c r="K78" s="12"/>
      <c r="L78" s="12"/>
    </row>
    <row r="79" spans="11:12" ht="10.5" x14ac:dyDescent="0.2">
      <c r="K79" s="12"/>
      <c r="L79" s="12"/>
    </row>
    <row r="80" spans="11:12" ht="10.5" x14ac:dyDescent="0.2">
      <c r="K80" s="12"/>
      <c r="L80" s="12"/>
    </row>
    <row r="81" spans="11:12" ht="10.5" x14ac:dyDescent="0.2">
      <c r="K81" s="12"/>
      <c r="L81" s="12"/>
    </row>
    <row r="82" spans="11:12" ht="10.5" x14ac:dyDescent="0.2">
      <c r="K82" s="12"/>
      <c r="L82" s="12"/>
    </row>
    <row r="83" spans="11:12" ht="10.5" x14ac:dyDescent="0.2">
      <c r="K83" s="12"/>
      <c r="L83" s="12"/>
    </row>
    <row r="84" spans="11:12" ht="10.5" x14ac:dyDescent="0.2">
      <c r="K84" s="12"/>
      <c r="L84" s="12"/>
    </row>
    <row r="85" spans="11:12" ht="10.5" x14ac:dyDescent="0.2">
      <c r="K85" s="12"/>
      <c r="L85" s="12"/>
    </row>
    <row r="86" spans="11:12" ht="10.5" x14ac:dyDescent="0.2">
      <c r="K86" s="12"/>
      <c r="L86" s="12"/>
    </row>
    <row r="87" spans="11:12" ht="10.5" x14ac:dyDescent="0.2">
      <c r="K87" s="12"/>
      <c r="L87" s="12"/>
    </row>
    <row r="88" spans="11:12" ht="10.5" x14ac:dyDescent="0.2">
      <c r="K88" s="12"/>
      <c r="L88" s="12"/>
    </row>
    <row r="89" spans="11:12" ht="10.5" x14ac:dyDescent="0.2">
      <c r="K89" s="12"/>
      <c r="L89" s="12"/>
    </row>
    <row r="90" spans="11:12" ht="10.5" x14ac:dyDescent="0.2">
      <c r="K90" s="12"/>
      <c r="L90" s="12"/>
    </row>
    <row r="91" spans="11:12" ht="10.5" x14ac:dyDescent="0.2">
      <c r="K91" s="12"/>
      <c r="L91" s="12"/>
    </row>
    <row r="92" spans="11:12" ht="10.5" x14ac:dyDescent="0.2">
      <c r="K92" s="12"/>
      <c r="L92" s="12"/>
    </row>
    <row r="93" spans="11:12" ht="10.5" x14ac:dyDescent="0.2">
      <c r="K93" s="12"/>
      <c r="L93" s="12"/>
    </row>
    <row r="94" spans="11:12" ht="10.5" x14ac:dyDescent="0.2">
      <c r="K94" s="12"/>
      <c r="L94" s="12"/>
    </row>
    <row r="95" spans="11:12" ht="10.5" x14ac:dyDescent="0.2">
      <c r="K95" s="12"/>
      <c r="L95" s="12"/>
    </row>
    <row r="96" spans="11:12" ht="10.5" x14ac:dyDescent="0.2">
      <c r="K96" s="12"/>
      <c r="L96" s="12"/>
    </row>
    <row r="97" spans="11:12" ht="10.5" x14ac:dyDescent="0.2">
      <c r="K97" s="12"/>
      <c r="L97" s="12"/>
    </row>
    <row r="98" spans="11:12" ht="10.5" x14ac:dyDescent="0.2">
      <c r="K98" s="12"/>
      <c r="L98" s="12"/>
    </row>
    <row r="99" spans="11:12" ht="10.5" x14ac:dyDescent="0.2">
      <c r="K99" s="12"/>
      <c r="L99" s="12"/>
    </row>
    <row r="100" spans="11:12" ht="10.5" x14ac:dyDescent="0.2">
      <c r="K100" s="12"/>
      <c r="L100" s="12"/>
    </row>
    <row r="101" spans="11:12" ht="10.5" x14ac:dyDescent="0.2">
      <c r="K101" s="12"/>
      <c r="L101" s="12"/>
    </row>
    <row r="102" spans="11:12" ht="10.5" x14ac:dyDescent="0.2">
      <c r="K102" s="12"/>
      <c r="L102" s="12"/>
    </row>
    <row r="103" spans="11:12" ht="10.5" x14ac:dyDescent="0.2">
      <c r="K103" s="12"/>
      <c r="L103" s="12"/>
    </row>
    <row r="104" spans="11:12" ht="10.5" x14ac:dyDescent="0.2">
      <c r="K104" s="12"/>
      <c r="L104" s="12"/>
    </row>
    <row r="105" spans="11:12" ht="10.5" x14ac:dyDescent="0.2">
      <c r="K105" s="12"/>
      <c r="L105" s="12"/>
    </row>
    <row r="106" spans="11:12" ht="10.5" x14ac:dyDescent="0.2">
      <c r="K106" s="12"/>
      <c r="L106" s="12"/>
    </row>
    <row r="107" spans="11:12" ht="10.5" x14ac:dyDescent="0.2">
      <c r="K107" s="12"/>
      <c r="L107" s="12"/>
    </row>
    <row r="108" spans="11:12" ht="10.5" x14ac:dyDescent="0.2">
      <c r="K108" s="12"/>
      <c r="L108" s="12"/>
    </row>
    <row r="109" spans="11:12" ht="10.5" x14ac:dyDescent="0.2">
      <c r="K109" s="12"/>
      <c r="L109" s="12"/>
    </row>
    <row r="110" spans="11:12" ht="10.5" x14ac:dyDescent="0.2">
      <c r="K110" s="12"/>
      <c r="L110" s="12"/>
    </row>
    <row r="111" spans="11:12" ht="10.5" x14ac:dyDescent="0.2">
      <c r="K111" s="12"/>
      <c r="L111" s="12"/>
    </row>
    <row r="112" spans="11:12" ht="10.5" x14ac:dyDescent="0.2">
      <c r="K112" s="12"/>
      <c r="L112" s="12"/>
    </row>
    <row r="113" spans="11:12" ht="10.5" x14ac:dyDescent="0.2">
      <c r="K113" s="12"/>
      <c r="L113" s="12"/>
    </row>
    <row r="114" spans="11:12" ht="10.5" x14ac:dyDescent="0.2">
      <c r="K114" s="12"/>
      <c r="L114" s="12"/>
    </row>
    <row r="115" spans="11:12" ht="10.5" x14ac:dyDescent="0.2">
      <c r="K115" s="12"/>
      <c r="L115" s="12"/>
    </row>
    <row r="116" spans="11:12" ht="10.5" x14ac:dyDescent="0.2">
      <c r="K116" s="12"/>
      <c r="L116" s="12"/>
    </row>
    <row r="117" spans="11:12" ht="10.5" x14ac:dyDescent="0.2">
      <c r="K117" s="12"/>
      <c r="L117" s="12"/>
    </row>
    <row r="118" spans="11:12" ht="10.5" x14ac:dyDescent="0.2">
      <c r="K118" s="12"/>
      <c r="L118" s="12"/>
    </row>
    <row r="119" spans="11:12" ht="10.5" x14ac:dyDescent="0.2">
      <c r="K119" s="12"/>
      <c r="L119" s="12"/>
    </row>
    <row r="120" spans="11:12" ht="10.5" x14ac:dyDescent="0.2">
      <c r="K120" s="12"/>
      <c r="L120" s="12"/>
    </row>
    <row r="121" spans="11:12" ht="10.5" x14ac:dyDescent="0.2">
      <c r="K121" s="12"/>
      <c r="L121" s="12"/>
    </row>
    <row r="122" spans="11:12" ht="10.5" x14ac:dyDescent="0.2">
      <c r="K122" s="12"/>
      <c r="L122" s="12"/>
    </row>
    <row r="123" spans="11:12" ht="10.5" x14ac:dyDescent="0.2">
      <c r="K123" s="12"/>
      <c r="L123" s="12"/>
    </row>
    <row r="124" spans="11:12" ht="10.5" x14ac:dyDescent="0.2">
      <c r="K124" s="12"/>
      <c r="L124" s="12"/>
    </row>
    <row r="125" spans="11:12" ht="10.5" x14ac:dyDescent="0.2">
      <c r="K125" s="12"/>
      <c r="L125" s="12"/>
    </row>
    <row r="126" spans="11:12" ht="10.5" x14ac:dyDescent="0.2">
      <c r="K126" s="12"/>
      <c r="L126" s="12"/>
    </row>
    <row r="127" spans="11:12" ht="10.5" x14ac:dyDescent="0.2">
      <c r="K127" s="12"/>
      <c r="L127" s="12"/>
    </row>
    <row r="128" spans="11:12" ht="10.5" x14ac:dyDescent="0.2">
      <c r="K128" s="12"/>
      <c r="L128" s="12"/>
    </row>
    <row r="129" spans="11:12" ht="10.5" x14ac:dyDescent="0.2">
      <c r="K129" s="12"/>
      <c r="L129" s="12"/>
    </row>
    <row r="130" spans="11:12" ht="10.5" x14ac:dyDescent="0.2">
      <c r="K130" s="12"/>
      <c r="L130" s="12"/>
    </row>
    <row r="131" spans="11:12" ht="10.5" x14ac:dyDescent="0.2">
      <c r="K131" s="12"/>
      <c r="L131" s="12"/>
    </row>
    <row r="132" spans="11:12" ht="10.5" x14ac:dyDescent="0.2">
      <c r="K132" s="12"/>
      <c r="L132" s="12"/>
    </row>
    <row r="133" spans="11:12" ht="10.5" x14ac:dyDescent="0.2">
      <c r="K133" s="12"/>
      <c r="L133" s="12"/>
    </row>
    <row r="134" spans="11:12" ht="10.5" x14ac:dyDescent="0.2">
      <c r="K134" s="12"/>
      <c r="L134" s="12"/>
    </row>
    <row r="135" spans="11:12" ht="10.5" x14ac:dyDescent="0.2">
      <c r="K135" s="12"/>
      <c r="L135" s="12"/>
    </row>
    <row r="136" spans="11:12" ht="10.5" x14ac:dyDescent="0.2">
      <c r="K136" s="12"/>
      <c r="L136" s="12"/>
    </row>
    <row r="137" spans="11:12" ht="10.5" x14ac:dyDescent="0.2">
      <c r="K137" s="12"/>
      <c r="L137" s="12"/>
    </row>
    <row r="138" spans="11:12" ht="10.5" x14ac:dyDescent="0.2">
      <c r="K138" s="12"/>
      <c r="L138" s="12"/>
    </row>
    <row r="139" spans="11:12" ht="10.5" x14ac:dyDescent="0.2">
      <c r="K139" s="12"/>
      <c r="L139" s="12"/>
    </row>
    <row r="140" spans="11:12" ht="10.5" x14ac:dyDescent="0.2">
      <c r="K140" s="12"/>
      <c r="L140" s="12"/>
    </row>
    <row r="141" spans="11:12" ht="10.5" x14ac:dyDescent="0.2">
      <c r="K141" s="12"/>
      <c r="L141" s="12"/>
    </row>
    <row r="142" spans="11:12" ht="10.5" x14ac:dyDescent="0.2">
      <c r="K142" s="12"/>
      <c r="L142" s="12"/>
    </row>
    <row r="143" spans="11:12" ht="10.5" x14ac:dyDescent="0.2">
      <c r="K143" s="12"/>
      <c r="L143" s="12"/>
    </row>
    <row r="144" spans="11:12" ht="10.5" x14ac:dyDescent="0.2">
      <c r="K144" s="12"/>
      <c r="L144" s="12"/>
    </row>
    <row r="145" spans="11:12" ht="10.5" x14ac:dyDescent="0.2">
      <c r="K145" s="12"/>
      <c r="L145" s="12"/>
    </row>
    <row r="146" spans="11:12" ht="10.5" x14ac:dyDescent="0.2">
      <c r="K146" s="12"/>
      <c r="L146" s="12"/>
    </row>
    <row r="147" spans="11:12" ht="10.5" x14ac:dyDescent="0.2">
      <c r="K147" s="12"/>
      <c r="L147" s="12"/>
    </row>
    <row r="148" spans="11:12" ht="10.5" x14ac:dyDescent="0.2">
      <c r="K148" s="12"/>
      <c r="L148" s="12"/>
    </row>
    <row r="149" spans="11:12" ht="10.5" x14ac:dyDescent="0.2">
      <c r="K149" s="12"/>
      <c r="L149" s="12"/>
    </row>
    <row r="150" spans="11:12" ht="10.5" x14ac:dyDescent="0.2">
      <c r="K150" s="12"/>
      <c r="L150" s="12"/>
    </row>
    <row r="151" spans="11:12" ht="10.5" x14ac:dyDescent="0.2">
      <c r="K151" s="12"/>
      <c r="L151" s="12"/>
    </row>
    <row r="152" spans="11:12" ht="10.5" x14ac:dyDescent="0.2">
      <c r="K152" s="12"/>
      <c r="L152" s="12"/>
    </row>
    <row r="153" spans="11:12" ht="10.5" x14ac:dyDescent="0.2">
      <c r="K153" s="12"/>
      <c r="L153" s="12"/>
    </row>
    <row r="154" spans="11:12" ht="10.5" x14ac:dyDescent="0.2">
      <c r="K154" s="12"/>
      <c r="L154" s="12"/>
    </row>
    <row r="155" spans="11:12" ht="10.5" x14ac:dyDescent="0.2">
      <c r="K155" s="12"/>
      <c r="L155" s="12"/>
    </row>
    <row r="156" spans="11:12" ht="10.5" x14ac:dyDescent="0.2">
      <c r="K156" s="12"/>
      <c r="L156" s="12"/>
    </row>
    <row r="157" spans="11:12" ht="10.5" x14ac:dyDescent="0.2">
      <c r="K157" s="12"/>
      <c r="L157" s="12"/>
    </row>
    <row r="158" spans="11:12" ht="10.5" x14ac:dyDescent="0.2">
      <c r="K158" s="12"/>
      <c r="L158" s="12"/>
    </row>
    <row r="159" spans="11:12" ht="10.5" x14ac:dyDescent="0.2">
      <c r="K159" s="12"/>
      <c r="L159" s="12"/>
    </row>
    <row r="160" spans="11:12" ht="10.5" x14ac:dyDescent="0.2">
      <c r="K160" s="12"/>
      <c r="L160" s="12"/>
    </row>
    <row r="161" spans="11:12" ht="10.5" x14ac:dyDescent="0.2">
      <c r="K161" s="12"/>
      <c r="L161" s="12"/>
    </row>
    <row r="162" spans="11:12" ht="10.5" x14ac:dyDescent="0.2">
      <c r="K162" s="12"/>
      <c r="L162" s="12"/>
    </row>
    <row r="163" spans="11:12" ht="10.5" x14ac:dyDescent="0.2">
      <c r="K163" s="12"/>
      <c r="L163" s="12"/>
    </row>
    <row r="164" spans="11:12" ht="10.5" x14ac:dyDescent="0.2">
      <c r="K164" s="12"/>
      <c r="L164" s="12"/>
    </row>
    <row r="165" spans="11:12" ht="10.5" x14ac:dyDescent="0.2">
      <c r="K165" s="12"/>
      <c r="L165" s="12"/>
    </row>
    <row r="166" spans="11:12" ht="10.5" x14ac:dyDescent="0.2">
      <c r="K166" s="12"/>
      <c r="L166" s="12"/>
    </row>
    <row r="167" spans="11:12" ht="10.5" x14ac:dyDescent="0.2">
      <c r="K167" s="12"/>
      <c r="L167" s="12"/>
    </row>
    <row r="168" spans="11:12" ht="10.5" x14ac:dyDescent="0.2">
      <c r="K168" s="12"/>
      <c r="L168" s="12"/>
    </row>
    <row r="169" spans="11:12" ht="10.5" x14ac:dyDescent="0.2">
      <c r="K169" s="12"/>
      <c r="L169" s="12"/>
    </row>
    <row r="170" spans="11:12" ht="10.5" x14ac:dyDescent="0.2">
      <c r="K170" s="12"/>
      <c r="L170" s="12"/>
    </row>
    <row r="171" spans="11:12" ht="10.5" x14ac:dyDescent="0.2">
      <c r="K171" s="12"/>
      <c r="L171" s="12"/>
    </row>
    <row r="172" spans="11:12" ht="10.5" x14ac:dyDescent="0.2">
      <c r="K172" s="12"/>
      <c r="L172" s="12"/>
    </row>
    <row r="173" spans="11:12" ht="10.5" x14ac:dyDescent="0.2">
      <c r="K173" s="12"/>
      <c r="L173" s="12"/>
    </row>
    <row r="174" spans="11:12" ht="10.5" x14ac:dyDescent="0.2">
      <c r="K174" s="12"/>
      <c r="L174" s="12"/>
    </row>
    <row r="175" spans="11:12" ht="10.5" x14ac:dyDescent="0.2">
      <c r="K175" s="12"/>
      <c r="L175" s="12"/>
    </row>
    <row r="176" spans="11:12" ht="10.5" x14ac:dyDescent="0.2">
      <c r="K176" s="12"/>
      <c r="L176" s="12"/>
    </row>
    <row r="177" spans="11:12" ht="10.5" x14ac:dyDescent="0.2">
      <c r="K177" s="12"/>
      <c r="L177" s="12"/>
    </row>
    <row r="178" spans="11:12" ht="10.5" x14ac:dyDescent="0.2">
      <c r="K178" s="12"/>
      <c r="L178" s="12"/>
    </row>
    <row r="179" spans="11:12" ht="10.5" x14ac:dyDescent="0.2">
      <c r="K179" s="12"/>
      <c r="L179" s="12"/>
    </row>
    <row r="180" spans="11:12" ht="10.5" x14ac:dyDescent="0.2">
      <c r="K180" s="12"/>
      <c r="L180" s="12"/>
    </row>
    <row r="181" spans="11:12" ht="10.5" x14ac:dyDescent="0.2">
      <c r="K181" s="12"/>
      <c r="L181" s="12"/>
    </row>
    <row r="182" spans="11:12" ht="10.5" x14ac:dyDescent="0.2">
      <c r="K182" s="12"/>
      <c r="L182" s="12"/>
    </row>
    <row r="183" spans="11:12" ht="10.5" x14ac:dyDescent="0.2">
      <c r="K183" s="12"/>
      <c r="L183" s="12"/>
    </row>
    <row r="184" spans="11:12" ht="10.5" x14ac:dyDescent="0.2">
      <c r="K184" s="12"/>
      <c r="L184" s="12"/>
    </row>
    <row r="185" spans="11:12" ht="10.5" x14ac:dyDescent="0.2">
      <c r="K185" s="12"/>
      <c r="L185" s="12"/>
    </row>
    <row r="186" spans="11:12" ht="10.5" x14ac:dyDescent="0.2">
      <c r="K186" s="12"/>
      <c r="L186" s="12"/>
    </row>
    <row r="187" spans="11:12" ht="10.5" x14ac:dyDescent="0.2">
      <c r="K187" s="12"/>
      <c r="L187" s="12"/>
    </row>
    <row r="188" spans="11:12" ht="10.5" x14ac:dyDescent="0.2">
      <c r="K188" s="12"/>
      <c r="L188" s="12"/>
    </row>
    <row r="189" spans="11:12" ht="10.5" x14ac:dyDescent="0.2">
      <c r="K189" s="12"/>
      <c r="L189" s="12"/>
    </row>
    <row r="190" spans="11:12" ht="10.5" x14ac:dyDescent="0.2">
      <c r="K190" s="12"/>
      <c r="L190" s="12"/>
    </row>
    <row r="191" spans="11:12" ht="10.5" x14ac:dyDescent="0.2">
      <c r="K191" s="12"/>
      <c r="L191" s="12"/>
    </row>
    <row r="192" spans="11:12" ht="10.5" x14ac:dyDescent="0.2">
      <c r="K192" s="12"/>
      <c r="L192" s="12"/>
    </row>
    <row r="193" spans="11:12" ht="10.5" x14ac:dyDescent="0.2">
      <c r="K193" s="12"/>
      <c r="L193" s="12"/>
    </row>
    <row r="194" spans="11:12" ht="10.5" x14ac:dyDescent="0.2">
      <c r="K194" s="12"/>
      <c r="L194" s="12"/>
    </row>
    <row r="195" spans="11:12" ht="10.5" x14ac:dyDescent="0.2">
      <c r="K195" s="12"/>
      <c r="L195" s="12"/>
    </row>
    <row r="196" spans="11:12" ht="10.5" x14ac:dyDescent="0.2">
      <c r="K196" s="12"/>
      <c r="L196" s="12"/>
    </row>
    <row r="197" spans="11:12" ht="10.5" x14ac:dyDescent="0.2">
      <c r="K197" s="12"/>
      <c r="L197" s="12"/>
    </row>
    <row r="198" spans="11:12" ht="10.5" x14ac:dyDescent="0.2">
      <c r="K198" s="12"/>
      <c r="L198" s="12"/>
    </row>
    <row r="199" spans="11:12" ht="10.5" x14ac:dyDescent="0.2">
      <c r="K199" s="12"/>
      <c r="L199" s="12"/>
    </row>
    <row r="200" spans="11:12" ht="10.5" x14ac:dyDescent="0.2">
      <c r="K200" s="12"/>
      <c r="L200" s="12"/>
    </row>
    <row r="201" spans="11:12" ht="10.5" x14ac:dyDescent="0.2">
      <c r="K201" s="12"/>
      <c r="L201" s="12"/>
    </row>
    <row r="202" spans="11:12" ht="10.5" x14ac:dyDescent="0.2">
      <c r="K202" s="12"/>
      <c r="L202" s="12"/>
    </row>
    <row r="203" spans="11:12" ht="10.5" x14ac:dyDescent="0.2">
      <c r="K203" s="12"/>
      <c r="L203" s="12"/>
    </row>
    <row r="204" spans="11:12" ht="10.5" x14ac:dyDescent="0.2">
      <c r="K204" s="12"/>
      <c r="L204" s="12"/>
    </row>
    <row r="205" spans="11:12" ht="10.5" x14ac:dyDescent="0.2">
      <c r="K205" s="12"/>
      <c r="L205" s="12"/>
    </row>
    <row r="206" spans="11:12" ht="10.5" x14ac:dyDescent="0.2">
      <c r="K206" s="12"/>
      <c r="L206" s="12"/>
    </row>
    <row r="207" spans="11:12" ht="10.5" x14ac:dyDescent="0.2">
      <c r="K207" s="12"/>
      <c r="L207" s="12"/>
    </row>
    <row r="208" spans="11:12" ht="10.5" x14ac:dyDescent="0.2">
      <c r="K208" s="12"/>
      <c r="L208" s="12"/>
    </row>
    <row r="209" spans="11:12" ht="10.5" x14ac:dyDescent="0.2">
      <c r="K209" s="12"/>
      <c r="L209" s="12"/>
    </row>
    <row r="210" spans="11:12" ht="10.5" x14ac:dyDescent="0.2">
      <c r="K210" s="12"/>
      <c r="L210" s="12"/>
    </row>
    <row r="211" spans="11:12" ht="10.5" x14ac:dyDescent="0.2">
      <c r="K211" s="12"/>
      <c r="L211" s="12"/>
    </row>
    <row r="212" spans="11:12" ht="10.5" x14ac:dyDescent="0.2">
      <c r="K212" s="12"/>
      <c r="L212" s="12"/>
    </row>
    <row r="213" spans="11:12" ht="10.5" x14ac:dyDescent="0.2">
      <c r="K213" s="12"/>
      <c r="L213" s="12"/>
    </row>
    <row r="214" spans="11:12" ht="10.5" x14ac:dyDescent="0.2">
      <c r="K214" s="12"/>
      <c r="L214" s="12"/>
    </row>
    <row r="215" spans="11:12" ht="10.5" x14ac:dyDescent="0.2">
      <c r="K215" s="12"/>
      <c r="L215" s="12"/>
    </row>
    <row r="216" spans="11:12" ht="10.5" x14ac:dyDescent="0.2">
      <c r="K216" s="12"/>
      <c r="L216" s="12"/>
    </row>
    <row r="217" spans="11:12" ht="10.5" x14ac:dyDescent="0.2">
      <c r="K217" s="12"/>
      <c r="L217" s="12"/>
    </row>
    <row r="218" spans="11:12" ht="10.5" x14ac:dyDescent="0.2">
      <c r="K218" s="12"/>
      <c r="L218" s="12"/>
    </row>
    <row r="219" spans="11:12" ht="10.5" x14ac:dyDescent="0.2">
      <c r="K219" s="12"/>
      <c r="L219" s="12"/>
    </row>
    <row r="220" spans="11:12" ht="10.5" x14ac:dyDescent="0.2">
      <c r="K220" s="12"/>
      <c r="L220" s="12"/>
    </row>
    <row r="221" spans="11:12" ht="10.5" x14ac:dyDescent="0.2">
      <c r="K221" s="12"/>
      <c r="L221" s="12"/>
    </row>
    <row r="222" spans="11:12" ht="10.5" x14ac:dyDescent="0.2">
      <c r="K222" s="12"/>
      <c r="L222" s="12"/>
    </row>
    <row r="223" spans="11:12" ht="10.5" x14ac:dyDescent="0.2">
      <c r="K223" s="12"/>
      <c r="L223" s="12"/>
    </row>
    <row r="224" spans="11:12" ht="10.5" x14ac:dyDescent="0.2">
      <c r="K224" s="12"/>
      <c r="L224" s="12"/>
    </row>
    <row r="225" spans="11:12" ht="10.5" x14ac:dyDescent="0.2">
      <c r="K225" s="12"/>
      <c r="L225" s="12"/>
    </row>
    <row r="226" spans="11:12" ht="10.5" x14ac:dyDescent="0.2">
      <c r="K226" s="12"/>
      <c r="L226" s="12"/>
    </row>
    <row r="227" spans="11:12" ht="10.5" x14ac:dyDescent="0.2">
      <c r="K227" s="12"/>
      <c r="L227" s="12"/>
    </row>
    <row r="228" spans="11:12" ht="10.5" x14ac:dyDescent="0.2">
      <c r="K228" s="12"/>
      <c r="L228" s="12"/>
    </row>
    <row r="229" spans="11:12" ht="10.5" x14ac:dyDescent="0.2">
      <c r="K229" s="12"/>
      <c r="L229" s="12"/>
    </row>
    <row r="230" spans="11:12" ht="10.5" x14ac:dyDescent="0.2">
      <c r="K230" s="12"/>
      <c r="L230" s="12"/>
    </row>
    <row r="231" spans="11:12" ht="10.5" x14ac:dyDescent="0.2">
      <c r="K231" s="12"/>
      <c r="L231" s="12"/>
    </row>
    <row r="232" spans="11:12" ht="10.5" x14ac:dyDescent="0.2">
      <c r="K232" s="12"/>
      <c r="L232" s="12"/>
    </row>
    <row r="233" spans="11:12" ht="10.5" x14ac:dyDescent="0.2">
      <c r="K233" s="12"/>
      <c r="L233" s="12"/>
    </row>
    <row r="234" spans="11:12" ht="10.5" x14ac:dyDescent="0.2">
      <c r="K234" s="12"/>
      <c r="L234" s="12"/>
    </row>
    <row r="235" spans="11:12" ht="10.5" x14ac:dyDescent="0.2">
      <c r="K235" s="12"/>
      <c r="L235" s="12"/>
    </row>
    <row r="236" spans="11:12" ht="10.5" x14ac:dyDescent="0.2">
      <c r="K236" s="12"/>
      <c r="L236" s="12"/>
    </row>
    <row r="237" spans="11:12" ht="10.5" x14ac:dyDescent="0.2">
      <c r="K237" s="12"/>
      <c r="L237" s="12"/>
    </row>
    <row r="238" spans="11:12" ht="10.5" x14ac:dyDescent="0.2">
      <c r="K238" s="12"/>
      <c r="L238" s="12"/>
    </row>
    <row r="239" spans="11:12" ht="10.5" x14ac:dyDescent="0.2">
      <c r="K239" s="12"/>
      <c r="L239" s="12"/>
    </row>
    <row r="240" spans="11:12" ht="10.5" x14ac:dyDescent="0.2">
      <c r="K240" s="12"/>
      <c r="L240" s="12"/>
    </row>
    <row r="241" spans="11:12" ht="10.5" x14ac:dyDescent="0.2">
      <c r="K241" s="12"/>
      <c r="L241" s="12"/>
    </row>
    <row r="242" spans="11:12" ht="10.5" x14ac:dyDescent="0.2">
      <c r="K242" s="12"/>
      <c r="L242" s="12"/>
    </row>
    <row r="243" spans="11:12" ht="10.5" x14ac:dyDescent="0.2">
      <c r="K243" s="12"/>
      <c r="L243" s="12"/>
    </row>
    <row r="244" spans="11:12" ht="10.5" x14ac:dyDescent="0.2">
      <c r="K244" s="12"/>
      <c r="L244" s="12"/>
    </row>
    <row r="245" spans="11:12" ht="10.5" x14ac:dyDescent="0.2">
      <c r="K245" s="12"/>
      <c r="L245" s="12"/>
    </row>
    <row r="246" spans="11:12" ht="10.5" x14ac:dyDescent="0.2">
      <c r="K246" s="12"/>
      <c r="L246" s="12"/>
    </row>
    <row r="247" spans="11:12" ht="10.5" x14ac:dyDescent="0.2">
      <c r="K247" s="12"/>
      <c r="L247" s="12"/>
    </row>
    <row r="248" spans="11:12" ht="10.5" x14ac:dyDescent="0.2">
      <c r="K248" s="12"/>
      <c r="L248" s="12"/>
    </row>
    <row r="249" spans="11:12" ht="10.5" x14ac:dyDescent="0.2">
      <c r="K249" s="12"/>
      <c r="L249" s="12"/>
    </row>
    <row r="250" spans="11:12" ht="10.5" x14ac:dyDescent="0.2">
      <c r="K250" s="12"/>
      <c r="L250" s="12"/>
    </row>
    <row r="251" spans="11:12" ht="10.5" x14ac:dyDescent="0.2">
      <c r="K251" s="12"/>
      <c r="L251" s="12"/>
    </row>
    <row r="252" spans="11:12" ht="10.5" x14ac:dyDescent="0.2">
      <c r="K252" s="12"/>
      <c r="L252" s="12"/>
    </row>
    <row r="253" spans="11:12" ht="10.5" x14ac:dyDescent="0.2">
      <c r="K253" s="12"/>
      <c r="L253" s="12"/>
    </row>
    <row r="254" spans="11:12" ht="10.5" x14ac:dyDescent="0.2">
      <c r="K254" s="12"/>
      <c r="L254" s="12"/>
    </row>
    <row r="255" spans="11:12" ht="10.5" x14ac:dyDescent="0.2">
      <c r="K255" s="12"/>
      <c r="L255" s="12"/>
    </row>
    <row r="256" spans="11:12" ht="10.5" x14ac:dyDescent="0.2">
      <c r="K256" s="12"/>
      <c r="L256" s="12"/>
    </row>
    <row r="257" spans="11:12" ht="10.5" x14ac:dyDescent="0.2">
      <c r="K257" s="12"/>
      <c r="L257" s="12"/>
    </row>
    <row r="258" spans="11:12" ht="10.5" x14ac:dyDescent="0.2">
      <c r="K258" s="12"/>
      <c r="L258" s="12"/>
    </row>
    <row r="259" spans="11:12" ht="10.5" x14ac:dyDescent="0.2">
      <c r="K259" s="12"/>
      <c r="L259" s="12"/>
    </row>
    <row r="260" spans="11:12" ht="10.5" x14ac:dyDescent="0.2">
      <c r="K260" s="12"/>
      <c r="L260" s="12"/>
    </row>
    <row r="261" spans="11:12" ht="10.5" x14ac:dyDescent="0.2">
      <c r="K261" s="12"/>
      <c r="L261" s="12"/>
    </row>
    <row r="262" spans="11:12" ht="10.5" x14ac:dyDescent="0.2">
      <c r="K262" s="12"/>
      <c r="L262" s="12"/>
    </row>
    <row r="263" spans="11:12" ht="10.5" x14ac:dyDescent="0.2">
      <c r="K263" s="12"/>
      <c r="L263" s="12"/>
    </row>
    <row r="264" spans="11:12" ht="10.5" x14ac:dyDescent="0.2">
      <c r="K264" s="12"/>
      <c r="L264" s="12"/>
    </row>
    <row r="265" spans="11:12" ht="10.5" x14ac:dyDescent="0.2">
      <c r="K265" s="12"/>
      <c r="L265" s="12"/>
    </row>
    <row r="266" spans="11:12" ht="10.5" x14ac:dyDescent="0.2">
      <c r="K266" s="12"/>
      <c r="L266" s="12"/>
    </row>
    <row r="267" spans="11:12" ht="10.5" x14ac:dyDescent="0.2">
      <c r="K267" s="12"/>
      <c r="L267" s="12"/>
    </row>
    <row r="268" spans="11:12" ht="10.5" x14ac:dyDescent="0.2">
      <c r="K268" s="12"/>
      <c r="L268" s="12"/>
    </row>
    <row r="269" spans="11:12" ht="10.5" x14ac:dyDescent="0.2">
      <c r="K269" s="12"/>
      <c r="L269" s="12"/>
    </row>
    <row r="270" spans="11:12" ht="10.5" x14ac:dyDescent="0.2">
      <c r="K270" s="12"/>
      <c r="L270" s="12"/>
    </row>
    <row r="271" spans="11:12" ht="10.5" x14ac:dyDescent="0.2">
      <c r="K271" s="12"/>
      <c r="L271" s="12"/>
    </row>
    <row r="272" spans="11:12" ht="10.5" x14ac:dyDescent="0.2">
      <c r="K272" s="12"/>
      <c r="L272" s="12"/>
    </row>
    <row r="273" spans="11:12" ht="10.5" x14ac:dyDescent="0.2">
      <c r="K273" s="12"/>
      <c r="L273" s="12"/>
    </row>
    <row r="274" spans="11:12" ht="10.5" x14ac:dyDescent="0.2">
      <c r="K274" s="12"/>
      <c r="L274" s="12"/>
    </row>
    <row r="275" spans="11:12" ht="10.5" x14ac:dyDescent="0.2">
      <c r="K275" s="12"/>
      <c r="L275" s="12"/>
    </row>
    <row r="276" spans="11:12" ht="10.5" x14ac:dyDescent="0.2">
      <c r="K276" s="12"/>
      <c r="L276" s="12"/>
    </row>
    <row r="277" spans="11:12" ht="10.5" x14ac:dyDescent="0.2">
      <c r="K277" s="12"/>
      <c r="L277" s="12"/>
    </row>
    <row r="278" spans="11:12" ht="10.5" x14ac:dyDescent="0.2">
      <c r="K278" s="12"/>
      <c r="L278" s="12"/>
    </row>
    <row r="279" spans="11:12" ht="10.5" x14ac:dyDescent="0.2">
      <c r="K279" s="12"/>
      <c r="L279" s="12"/>
    </row>
    <row r="280" spans="11:12" ht="10.5" x14ac:dyDescent="0.2">
      <c r="K280" s="12"/>
      <c r="L280" s="12"/>
    </row>
    <row r="281" spans="11:12" ht="10.5" x14ac:dyDescent="0.2">
      <c r="K281" s="12"/>
      <c r="L281" s="12"/>
    </row>
    <row r="282" spans="11:12" ht="10.5" x14ac:dyDescent="0.2">
      <c r="K282" s="12"/>
      <c r="L282" s="12"/>
    </row>
    <row r="283" spans="11:12" ht="10.5" x14ac:dyDescent="0.2">
      <c r="K283" s="12"/>
      <c r="L283" s="12"/>
    </row>
    <row r="284" spans="11:12" ht="10.5" x14ac:dyDescent="0.2">
      <c r="K284" s="12"/>
      <c r="L284" s="12"/>
    </row>
    <row r="285" spans="11:12" ht="10.5" x14ac:dyDescent="0.2">
      <c r="K285" s="12"/>
      <c r="L285" s="12"/>
    </row>
    <row r="286" spans="11:12" ht="10.5" x14ac:dyDescent="0.2">
      <c r="K286" s="12"/>
      <c r="L286" s="12"/>
    </row>
    <row r="287" spans="11:12" ht="10.5" x14ac:dyDescent="0.2">
      <c r="K287" s="12"/>
      <c r="L287" s="12"/>
    </row>
    <row r="288" spans="11:12" ht="10.5" x14ac:dyDescent="0.2">
      <c r="K288" s="12"/>
      <c r="L288" s="12"/>
    </row>
    <row r="289" spans="11:12" ht="10.5" x14ac:dyDescent="0.2">
      <c r="K289" s="12"/>
      <c r="L289" s="12"/>
    </row>
    <row r="290" spans="11:12" ht="10.5" x14ac:dyDescent="0.2">
      <c r="K290" s="12"/>
      <c r="L290" s="12"/>
    </row>
    <row r="291" spans="11:12" ht="10.5" x14ac:dyDescent="0.2">
      <c r="K291" s="12"/>
      <c r="L291" s="12"/>
    </row>
    <row r="292" spans="11:12" ht="10.5" x14ac:dyDescent="0.2">
      <c r="K292" s="12"/>
      <c r="L292" s="12"/>
    </row>
    <row r="293" spans="11:12" ht="10.5" x14ac:dyDescent="0.2">
      <c r="K293" s="12"/>
      <c r="L293" s="12"/>
    </row>
    <row r="294" spans="11:12" ht="10.5" x14ac:dyDescent="0.2">
      <c r="K294" s="12"/>
      <c r="L294" s="12"/>
    </row>
    <row r="295" spans="11:12" ht="10.5" x14ac:dyDescent="0.2">
      <c r="K295" s="12"/>
      <c r="L295" s="12"/>
    </row>
    <row r="296" spans="11:12" ht="10.5" x14ac:dyDescent="0.2">
      <c r="K296" s="12"/>
      <c r="L296" s="12"/>
    </row>
    <row r="297" spans="11:12" ht="10.5" x14ac:dyDescent="0.2">
      <c r="K297" s="12"/>
      <c r="L297" s="12"/>
    </row>
    <row r="298" spans="11:12" ht="10.5" x14ac:dyDescent="0.2">
      <c r="K298" s="12"/>
      <c r="L298" s="12"/>
    </row>
    <row r="299" spans="11:12" ht="10.5" x14ac:dyDescent="0.2">
      <c r="K299" s="12"/>
      <c r="L299" s="12"/>
    </row>
    <row r="300" spans="11:12" ht="10.5" x14ac:dyDescent="0.2">
      <c r="K300" s="12"/>
      <c r="L300" s="12"/>
    </row>
    <row r="301" spans="11:12" ht="10.5" x14ac:dyDescent="0.2">
      <c r="K301" s="12"/>
      <c r="L301" s="12"/>
    </row>
    <row r="302" spans="11:12" ht="10.5" x14ac:dyDescent="0.2">
      <c r="K302" s="12"/>
      <c r="L302" s="12"/>
    </row>
    <row r="303" spans="11:12" ht="10.5" x14ac:dyDescent="0.2">
      <c r="K303" s="12"/>
      <c r="L303" s="12"/>
    </row>
    <row r="304" spans="11:12" ht="10.5" x14ac:dyDescent="0.2">
      <c r="K304" s="12"/>
      <c r="L304" s="12"/>
    </row>
    <row r="305" spans="11:12" ht="10.5" x14ac:dyDescent="0.2">
      <c r="K305" s="12"/>
      <c r="L305" s="12"/>
    </row>
    <row r="306" spans="11:12" ht="10.5" x14ac:dyDescent="0.2">
      <c r="K306" s="12"/>
      <c r="L306" s="12"/>
    </row>
    <row r="307" spans="11:12" ht="10.5" x14ac:dyDescent="0.2">
      <c r="K307" s="12"/>
      <c r="L307" s="12"/>
    </row>
    <row r="308" spans="11:12" ht="10.5" x14ac:dyDescent="0.2">
      <c r="K308" s="12"/>
      <c r="L308" s="12"/>
    </row>
    <row r="309" spans="11:12" ht="10.5" x14ac:dyDescent="0.2">
      <c r="K309" s="12"/>
      <c r="L309" s="12"/>
    </row>
    <row r="310" spans="11:12" ht="10.5" x14ac:dyDescent="0.2">
      <c r="K310" s="12"/>
      <c r="L310" s="12"/>
    </row>
    <row r="311" spans="11:12" ht="10.5" x14ac:dyDescent="0.2">
      <c r="K311" s="12"/>
      <c r="L311" s="12"/>
    </row>
    <row r="312" spans="11:12" ht="10.5" x14ac:dyDescent="0.2">
      <c r="K312" s="12"/>
      <c r="L312" s="12"/>
    </row>
    <row r="313" spans="11:12" ht="10.5" x14ac:dyDescent="0.2">
      <c r="K313" s="12"/>
      <c r="L313" s="12"/>
    </row>
    <row r="314" spans="11:12" ht="10.5" x14ac:dyDescent="0.2">
      <c r="K314" s="12"/>
      <c r="L314" s="12"/>
    </row>
    <row r="315" spans="11:12" ht="10.5" x14ac:dyDescent="0.2">
      <c r="K315" s="12"/>
      <c r="L315" s="12"/>
    </row>
    <row r="316" spans="11:12" ht="10.5" x14ac:dyDescent="0.2">
      <c r="K316" s="12"/>
      <c r="L316" s="12"/>
    </row>
    <row r="317" spans="11:12" ht="10.5" x14ac:dyDescent="0.2">
      <c r="K317" s="12"/>
      <c r="L317" s="12"/>
    </row>
    <row r="318" spans="11:12" ht="10.5" x14ac:dyDescent="0.2">
      <c r="K318" s="12"/>
      <c r="L318" s="12"/>
    </row>
    <row r="319" spans="11:12" ht="10.5" x14ac:dyDescent="0.2">
      <c r="K319" s="12"/>
      <c r="L319" s="12"/>
    </row>
    <row r="320" spans="11:12" ht="10.5" x14ac:dyDescent="0.2">
      <c r="K320" s="12"/>
      <c r="L320" s="12"/>
    </row>
    <row r="321" spans="11:12" ht="10.5" x14ac:dyDescent="0.2">
      <c r="K321" s="12"/>
      <c r="L321" s="12"/>
    </row>
    <row r="322" spans="11:12" ht="10.5" x14ac:dyDescent="0.2">
      <c r="K322" s="12"/>
      <c r="L322" s="12"/>
    </row>
    <row r="323" spans="11:12" ht="10.5" x14ac:dyDescent="0.2">
      <c r="K323" s="12"/>
      <c r="L323" s="12"/>
    </row>
    <row r="324" spans="11:12" ht="10.5" x14ac:dyDescent="0.2">
      <c r="K324" s="12"/>
      <c r="L324" s="12"/>
    </row>
    <row r="325" spans="11:12" ht="10.5" x14ac:dyDescent="0.2">
      <c r="K325" s="12"/>
      <c r="L325" s="12"/>
    </row>
    <row r="326" spans="11:12" ht="10.5" x14ac:dyDescent="0.2">
      <c r="K326" s="12"/>
      <c r="L326" s="12"/>
    </row>
    <row r="327" spans="11:12" ht="10.5" x14ac:dyDescent="0.2">
      <c r="K327" s="12"/>
      <c r="L327" s="12"/>
    </row>
    <row r="328" spans="11:12" ht="10.5" x14ac:dyDescent="0.2">
      <c r="K328" s="12"/>
      <c r="L328" s="12"/>
    </row>
    <row r="329" spans="11:12" ht="10.5" x14ac:dyDescent="0.2">
      <c r="K329" s="12"/>
      <c r="L329" s="12"/>
    </row>
    <row r="330" spans="11:12" ht="10.5" x14ac:dyDescent="0.2">
      <c r="K330" s="12"/>
      <c r="L330" s="12"/>
    </row>
    <row r="331" spans="11:12" ht="10.5" x14ac:dyDescent="0.2">
      <c r="K331" s="12"/>
      <c r="L331" s="12"/>
    </row>
    <row r="332" spans="11:12" ht="10.5" x14ac:dyDescent="0.2">
      <c r="K332" s="12"/>
      <c r="L332" s="12"/>
    </row>
    <row r="333" spans="11:12" ht="10.5" x14ac:dyDescent="0.2">
      <c r="K333" s="12"/>
      <c r="L333" s="12"/>
    </row>
    <row r="334" spans="11:12" ht="10.5" x14ac:dyDescent="0.2">
      <c r="K334" s="12"/>
      <c r="L334" s="12"/>
    </row>
    <row r="335" spans="11:12" ht="10.5" x14ac:dyDescent="0.2">
      <c r="K335" s="12"/>
      <c r="L335" s="12"/>
    </row>
    <row r="336" spans="11:12" ht="10.5" x14ac:dyDescent="0.2">
      <c r="K336" s="12"/>
      <c r="L336" s="12"/>
    </row>
    <row r="337" spans="11:12" ht="10.5" x14ac:dyDescent="0.2">
      <c r="K337" s="12"/>
      <c r="L337" s="12"/>
    </row>
    <row r="338" spans="11:12" ht="10.5" x14ac:dyDescent="0.2">
      <c r="K338" s="12"/>
      <c r="L338" s="12"/>
    </row>
    <row r="339" spans="11:12" ht="10.5" x14ac:dyDescent="0.2">
      <c r="K339" s="12"/>
      <c r="L339" s="12"/>
    </row>
    <row r="340" spans="11:12" ht="10.5" x14ac:dyDescent="0.2">
      <c r="K340" s="12"/>
      <c r="L340" s="12"/>
    </row>
    <row r="341" spans="11:12" ht="10.5" x14ac:dyDescent="0.2">
      <c r="K341" s="12"/>
      <c r="L341" s="12"/>
    </row>
    <row r="342" spans="11:12" ht="10.5" x14ac:dyDescent="0.2">
      <c r="K342" s="12"/>
      <c r="L342" s="12"/>
    </row>
    <row r="343" spans="11:12" ht="10.5" x14ac:dyDescent="0.2">
      <c r="K343" s="12"/>
      <c r="L343" s="12"/>
    </row>
    <row r="344" spans="11:12" ht="10.5" x14ac:dyDescent="0.2">
      <c r="K344" s="12"/>
      <c r="L344" s="12"/>
    </row>
    <row r="345" spans="11:12" ht="10.5" x14ac:dyDescent="0.2">
      <c r="K345" s="12"/>
      <c r="L345" s="12"/>
    </row>
    <row r="346" spans="11:12" ht="10.5" x14ac:dyDescent="0.2">
      <c r="K346" s="12"/>
      <c r="L346" s="12"/>
    </row>
    <row r="347" spans="11:12" ht="10.5" x14ac:dyDescent="0.2">
      <c r="K347" s="12"/>
      <c r="L347" s="12"/>
    </row>
    <row r="348" spans="11:12" ht="10.5" x14ac:dyDescent="0.2">
      <c r="K348" s="12"/>
      <c r="L348" s="12"/>
    </row>
    <row r="349" spans="11:12" ht="10.5" x14ac:dyDescent="0.2">
      <c r="K349" s="12"/>
      <c r="L349" s="12"/>
    </row>
    <row r="350" spans="11:12" ht="10.5" x14ac:dyDescent="0.2">
      <c r="K350" s="12"/>
      <c r="L350" s="12"/>
    </row>
    <row r="351" spans="11:12" ht="10.5" x14ac:dyDescent="0.2">
      <c r="K351" s="12"/>
      <c r="L351" s="12"/>
    </row>
    <row r="352" spans="11:12" ht="10.5" x14ac:dyDescent="0.2">
      <c r="K352" s="12"/>
      <c r="L352" s="12"/>
    </row>
    <row r="353" spans="11:12" ht="10.5" x14ac:dyDescent="0.2">
      <c r="K353" s="12"/>
      <c r="L353" s="12"/>
    </row>
    <row r="354" spans="11:12" ht="10.5" x14ac:dyDescent="0.2">
      <c r="K354" s="12"/>
      <c r="L354" s="12"/>
    </row>
    <row r="355" spans="11:12" ht="10.5" x14ac:dyDescent="0.2">
      <c r="K355" s="12"/>
      <c r="L355" s="12"/>
    </row>
    <row r="356" spans="11:12" ht="10.5" x14ac:dyDescent="0.2">
      <c r="K356" s="12"/>
      <c r="L356" s="12"/>
    </row>
    <row r="357" spans="11:12" ht="10.5" x14ac:dyDescent="0.2">
      <c r="K357" s="12"/>
      <c r="L357" s="12"/>
    </row>
    <row r="358" spans="11:12" ht="10.5" x14ac:dyDescent="0.2">
      <c r="K358" s="12"/>
      <c r="L358" s="12"/>
    </row>
    <row r="359" spans="11:12" ht="10.5" x14ac:dyDescent="0.2">
      <c r="K359" s="12"/>
      <c r="L359" s="12"/>
    </row>
    <row r="360" spans="11:12" ht="10.5" x14ac:dyDescent="0.2">
      <c r="K360" s="12"/>
      <c r="L360" s="12"/>
    </row>
    <row r="361" spans="11:12" ht="10.5" x14ac:dyDescent="0.2">
      <c r="K361" s="12"/>
      <c r="L361" s="12"/>
    </row>
    <row r="362" spans="11:12" ht="10.5" x14ac:dyDescent="0.2">
      <c r="K362" s="12"/>
      <c r="L362" s="12"/>
    </row>
    <row r="363" spans="11:12" ht="10.5" x14ac:dyDescent="0.2">
      <c r="K363" s="12"/>
      <c r="L363" s="12"/>
    </row>
    <row r="364" spans="11:12" ht="10.5" x14ac:dyDescent="0.2">
      <c r="K364" s="12"/>
      <c r="L364" s="12"/>
    </row>
    <row r="365" spans="11:12" ht="10.5" x14ac:dyDescent="0.2">
      <c r="K365" s="12"/>
      <c r="L365" s="12"/>
    </row>
    <row r="366" spans="11:12" ht="10.5" x14ac:dyDescent="0.2">
      <c r="K366" s="12"/>
      <c r="L366" s="12"/>
    </row>
    <row r="367" spans="11:12" ht="10.5" x14ac:dyDescent="0.2">
      <c r="K367" s="12"/>
      <c r="L367" s="12"/>
    </row>
    <row r="368" spans="11:12" ht="10.5" x14ac:dyDescent="0.2">
      <c r="K368" s="12"/>
      <c r="L368" s="12"/>
    </row>
    <row r="369" spans="11:12" ht="10.5" x14ac:dyDescent="0.2">
      <c r="K369" s="12"/>
      <c r="L369" s="12"/>
    </row>
    <row r="370" spans="11:12" ht="10.5" x14ac:dyDescent="0.2">
      <c r="K370" s="12"/>
      <c r="L370" s="12"/>
    </row>
    <row r="371" spans="11:12" ht="10.5" x14ac:dyDescent="0.2">
      <c r="K371" s="12"/>
      <c r="L371" s="12"/>
    </row>
    <row r="372" spans="11:12" ht="10.5" x14ac:dyDescent="0.2">
      <c r="K372" s="12"/>
      <c r="L372" s="12"/>
    </row>
    <row r="373" spans="11:12" ht="10.5" x14ac:dyDescent="0.2">
      <c r="K373" s="12"/>
      <c r="L373" s="12"/>
    </row>
    <row r="374" spans="11:12" ht="10.5" x14ac:dyDescent="0.2">
      <c r="K374" s="12"/>
      <c r="L374" s="12"/>
    </row>
    <row r="375" spans="11:12" ht="10.5" x14ac:dyDescent="0.2">
      <c r="K375" s="12"/>
      <c r="L375" s="12"/>
    </row>
    <row r="376" spans="11:12" ht="10.5" x14ac:dyDescent="0.2">
      <c r="K376" s="12"/>
      <c r="L376" s="12"/>
    </row>
    <row r="377" spans="11:12" ht="10.5" x14ac:dyDescent="0.2">
      <c r="K377" s="12"/>
      <c r="L377" s="12"/>
    </row>
    <row r="378" spans="11:12" ht="10.5" x14ac:dyDescent="0.2">
      <c r="K378" s="12"/>
      <c r="L378" s="12"/>
    </row>
    <row r="379" spans="11:12" ht="10.5" x14ac:dyDescent="0.2">
      <c r="K379" s="12"/>
      <c r="L379" s="12"/>
    </row>
    <row r="380" spans="11:12" ht="10.5" x14ac:dyDescent="0.2">
      <c r="K380" s="12"/>
      <c r="L380" s="12"/>
    </row>
    <row r="381" spans="11:12" ht="10.5" x14ac:dyDescent="0.2">
      <c r="K381" s="12"/>
      <c r="L381" s="12"/>
    </row>
    <row r="382" spans="11:12" ht="10.5" x14ac:dyDescent="0.2">
      <c r="K382" s="12"/>
      <c r="L382" s="12"/>
    </row>
    <row r="383" spans="11:12" ht="10.5" x14ac:dyDescent="0.2">
      <c r="K383" s="12"/>
      <c r="L383" s="12"/>
    </row>
    <row r="384" spans="11:12" ht="10.5" x14ac:dyDescent="0.2">
      <c r="K384" s="12"/>
      <c r="L384" s="12"/>
    </row>
    <row r="385" spans="11:12" ht="10.5" x14ac:dyDescent="0.2">
      <c r="K385" s="12"/>
      <c r="L385" s="12"/>
    </row>
    <row r="386" spans="11:12" ht="10.5" x14ac:dyDescent="0.2">
      <c r="K386" s="12"/>
      <c r="L386" s="12"/>
    </row>
    <row r="387" spans="11:12" ht="10.5" x14ac:dyDescent="0.2">
      <c r="K387" s="12"/>
      <c r="L387" s="12"/>
    </row>
    <row r="388" spans="11:12" ht="10.5" x14ac:dyDescent="0.2">
      <c r="K388" s="12"/>
      <c r="L388" s="12"/>
    </row>
    <row r="389" spans="11:12" ht="10.5" x14ac:dyDescent="0.2">
      <c r="K389" s="12"/>
      <c r="L389" s="12"/>
    </row>
    <row r="390" spans="11:12" ht="10.5" x14ac:dyDescent="0.2">
      <c r="K390" s="12"/>
      <c r="L390" s="12"/>
    </row>
    <row r="391" spans="11:12" ht="10.5" x14ac:dyDescent="0.2">
      <c r="K391" s="12"/>
      <c r="L391" s="12"/>
    </row>
    <row r="392" spans="11:12" ht="10.5" x14ac:dyDescent="0.2">
      <c r="K392" s="12"/>
      <c r="L392" s="12"/>
    </row>
    <row r="393" spans="11:12" ht="10.5" x14ac:dyDescent="0.2">
      <c r="K393" s="12"/>
      <c r="L393" s="12"/>
    </row>
    <row r="394" spans="11:12" ht="10.5" x14ac:dyDescent="0.2">
      <c r="K394" s="12"/>
      <c r="L394" s="12"/>
    </row>
    <row r="395" spans="11:12" ht="10.5" x14ac:dyDescent="0.2">
      <c r="K395" s="12"/>
      <c r="L395" s="12"/>
    </row>
    <row r="396" spans="11:12" ht="10.5" x14ac:dyDescent="0.2">
      <c r="K396" s="12"/>
      <c r="L396" s="12"/>
    </row>
    <row r="397" spans="11:12" ht="10.5" x14ac:dyDescent="0.2">
      <c r="K397" s="12"/>
      <c r="L397" s="12"/>
    </row>
    <row r="398" spans="11:12" ht="10.5" x14ac:dyDescent="0.2">
      <c r="K398" s="12"/>
      <c r="L398" s="12"/>
    </row>
    <row r="399" spans="11:12" ht="10.5" x14ac:dyDescent="0.2">
      <c r="K399" s="12"/>
      <c r="L399" s="12"/>
    </row>
    <row r="400" spans="11:12" ht="10.5" x14ac:dyDescent="0.2">
      <c r="K400" s="12"/>
      <c r="L400" s="12"/>
    </row>
    <row r="401" spans="11:12" ht="10.5" x14ac:dyDescent="0.2">
      <c r="K401" s="12"/>
      <c r="L401" s="12"/>
    </row>
    <row r="402" spans="11:12" ht="10.5" x14ac:dyDescent="0.2">
      <c r="K402" s="12"/>
      <c r="L402" s="12"/>
    </row>
    <row r="403" spans="11:12" ht="10.5" x14ac:dyDescent="0.2">
      <c r="K403" s="12"/>
      <c r="L403" s="12"/>
    </row>
    <row r="404" spans="11:12" ht="10.5" x14ac:dyDescent="0.2">
      <c r="K404" s="12"/>
      <c r="L404" s="12"/>
    </row>
    <row r="405" spans="11:12" ht="10.5" x14ac:dyDescent="0.2">
      <c r="K405" s="12"/>
      <c r="L405" s="12"/>
    </row>
    <row r="406" spans="11:12" ht="10.5" x14ac:dyDescent="0.2">
      <c r="K406" s="12"/>
      <c r="L406" s="12"/>
    </row>
    <row r="407" spans="11:12" ht="10.5" x14ac:dyDescent="0.2">
      <c r="K407" s="12"/>
      <c r="L407" s="12"/>
    </row>
    <row r="408" spans="11:12" ht="10.5" x14ac:dyDescent="0.2">
      <c r="K408" s="12"/>
      <c r="L408" s="12"/>
    </row>
    <row r="409" spans="11:12" ht="10.5" x14ac:dyDescent="0.2">
      <c r="K409" s="12"/>
      <c r="L409" s="12"/>
    </row>
    <row r="410" spans="11:12" ht="10.5" x14ac:dyDescent="0.2">
      <c r="K410" s="12"/>
      <c r="L410" s="12"/>
    </row>
    <row r="411" spans="11:12" ht="10.5" x14ac:dyDescent="0.2">
      <c r="K411" s="12"/>
      <c r="L411" s="12"/>
    </row>
    <row r="412" spans="11:12" ht="10.5" x14ac:dyDescent="0.2">
      <c r="K412" s="12"/>
      <c r="L412" s="12"/>
    </row>
    <row r="413" spans="11:12" ht="10.5" x14ac:dyDescent="0.2">
      <c r="K413" s="12"/>
      <c r="L413" s="12"/>
    </row>
    <row r="414" spans="11:12" ht="10.5" x14ac:dyDescent="0.2">
      <c r="K414" s="12"/>
      <c r="L414" s="12"/>
    </row>
    <row r="415" spans="11:12" ht="10.5" x14ac:dyDescent="0.2">
      <c r="K415" s="12"/>
      <c r="L415" s="12"/>
    </row>
    <row r="416" spans="11:12" ht="10.5" x14ac:dyDescent="0.2">
      <c r="K416" s="12"/>
      <c r="L416" s="12"/>
    </row>
    <row r="417" spans="11:12" ht="10.5" x14ac:dyDescent="0.2">
      <c r="K417" s="12"/>
      <c r="L417" s="12"/>
    </row>
    <row r="418" spans="11:12" ht="10.5" x14ac:dyDescent="0.2">
      <c r="K418" s="12"/>
      <c r="L418" s="12"/>
    </row>
    <row r="419" spans="11:12" ht="10.5" x14ac:dyDescent="0.2">
      <c r="K419" s="12"/>
      <c r="L419" s="12"/>
    </row>
    <row r="420" spans="11:12" ht="10.5" x14ac:dyDescent="0.2">
      <c r="K420" s="12"/>
      <c r="L420" s="12"/>
    </row>
    <row r="421" spans="11:12" ht="10.5" x14ac:dyDescent="0.2">
      <c r="K421" s="12"/>
      <c r="L421" s="12"/>
    </row>
    <row r="422" spans="11:12" ht="10.5" x14ac:dyDescent="0.2">
      <c r="K422" s="12"/>
      <c r="L422" s="12"/>
    </row>
    <row r="423" spans="11:12" ht="10.5" x14ac:dyDescent="0.2">
      <c r="K423" s="12"/>
      <c r="L423" s="12"/>
    </row>
    <row r="424" spans="11:12" ht="10.5" x14ac:dyDescent="0.2">
      <c r="K424" s="12"/>
      <c r="L424" s="12"/>
    </row>
    <row r="425" spans="11:12" ht="10.5" x14ac:dyDescent="0.2">
      <c r="K425" s="12"/>
      <c r="L425" s="12"/>
    </row>
    <row r="426" spans="11:12" ht="10.5" x14ac:dyDescent="0.2">
      <c r="K426" s="12"/>
      <c r="L426" s="12"/>
    </row>
    <row r="427" spans="11:12" ht="10.5" x14ac:dyDescent="0.2">
      <c r="K427" s="12"/>
      <c r="L427" s="12"/>
    </row>
    <row r="428" spans="11:12" ht="10.5" x14ac:dyDescent="0.2">
      <c r="K428" s="12"/>
      <c r="L428" s="12"/>
    </row>
    <row r="429" spans="11:12" ht="10.5" x14ac:dyDescent="0.2">
      <c r="K429" s="12"/>
      <c r="L429" s="12"/>
    </row>
    <row r="430" spans="11:12" ht="10.5" x14ac:dyDescent="0.2">
      <c r="K430" s="12"/>
      <c r="L430" s="12"/>
    </row>
    <row r="431" spans="11:12" ht="10.5" x14ac:dyDescent="0.2">
      <c r="K431" s="12"/>
      <c r="L431" s="12"/>
    </row>
    <row r="432" spans="11:12" ht="10.5" x14ac:dyDescent="0.2">
      <c r="K432" s="12"/>
      <c r="L432" s="12"/>
    </row>
    <row r="433" spans="11:12" ht="10.5" x14ac:dyDescent="0.2">
      <c r="K433" s="12"/>
      <c r="L433" s="12"/>
    </row>
    <row r="434" spans="11:12" ht="10.5" x14ac:dyDescent="0.2">
      <c r="K434" s="12"/>
      <c r="L434" s="12"/>
    </row>
    <row r="435" spans="11:12" ht="10.5" x14ac:dyDescent="0.2">
      <c r="K435" s="12"/>
      <c r="L435" s="12"/>
    </row>
    <row r="436" spans="11:12" ht="10.5" x14ac:dyDescent="0.2">
      <c r="K436" s="12"/>
      <c r="L436" s="12"/>
    </row>
    <row r="437" spans="11:12" ht="10.5" x14ac:dyDescent="0.2">
      <c r="K437" s="12"/>
      <c r="L437" s="12"/>
    </row>
    <row r="438" spans="11:12" ht="10.5" x14ac:dyDescent="0.2">
      <c r="K438" s="12"/>
      <c r="L438" s="12"/>
    </row>
    <row r="439" spans="11:12" ht="10.5" x14ac:dyDescent="0.2">
      <c r="K439" s="12"/>
      <c r="L439" s="12"/>
    </row>
    <row r="440" spans="11:12" ht="10.5" x14ac:dyDescent="0.2">
      <c r="K440" s="12"/>
      <c r="L440" s="12"/>
    </row>
    <row r="441" spans="11:12" ht="10.5" x14ac:dyDescent="0.2">
      <c r="K441" s="12"/>
      <c r="L441" s="12"/>
    </row>
    <row r="442" spans="11:12" ht="10.5" x14ac:dyDescent="0.2">
      <c r="K442" s="12"/>
      <c r="L442" s="12"/>
    </row>
    <row r="443" spans="11:12" ht="10.5" x14ac:dyDescent="0.2">
      <c r="K443" s="12"/>
      <c r="L443" s="12"/>
    </row>
    <row r="444" spans="11:12" ht="10.5" x14ac:dyDescent="0.2">
      <c r="K444" s="12"/>
      <c r="L444" s="12"/>
    </row>
    <row r="445" spans="11:12" ht="10.5" x14ac:dyDescent="0.2">
      <c r="K445" s="12"/>
      <c r="L445" s="12"/>
    </row>
    <row r="446" spans="11:12" ht="10.5" x14ac:dyDescent="0.2">
      <c r="K446" s="12"/>
      <c r="L446" s="12"/>
    </row>
    <row r="447" spans="11:12" ht="10.5" x14ac:dyDescent="0.2">
      <c r="K447" s="12"/>
      <c r="L447" s="12"/>
    </row>
    <row r="448" spans="11:12" ht="10.5" x14ac:dyDescent="0.2">
      <c r="K448" s="12"/>
      <c r="L448" s="12"/>
    </row>
    <row r="449" spans="11:12" ht="10.5" x14ac:dyDescent="0.2">
      <c r="K449" s="12"/>
      <c r="L449" s="12"/>
    </row>
    <row r="450" spans="11:12" ht="10.5" x14ac:dyDescent="0.2">
      <c r="K450" s="12"/>
      <c r="L450" s="12"/>
    </row>
    <row r="451" spans="11:12" ht="10.5" x14ac:dyDescent="0.2">
      <c r="K451" s="12"/>
      <c r="L451" s="12"/>
    </row>
    <row r="452" spans="11:12" ht="10.5" x14ac:dyDescent="0.2">
      <c r="K452" s="12"/>
      <c r="L452" s="12"/>
    </row>
    <row r="453" spans="11:12" ht="10.5" x14ac:dyDescent="0.2">
      <c r="K453" s="12"/>
      <c r="L453" s="12"/>
    </row>
    <row r="454" spans="11:12" ht="10.5" x14ac:dyDescent="0.2">
      <c r="K454" s="12"/>
      <c r="L454" s="12"/>
    </row>
    <row r="455" spans="11:12" ht="10.5" x14ac:dyDescent="0.2">
      <c r="K455" s="12"/>
      <c r="L455" s="12"/>
    </row>
    <row r="456" spans="11:12" ht="10.5" x14ac:dyDescent="0.2">
      <c r="K456" s="12"/>
      <c r="L456" s="12"/>
    </row>
    <row r="457" spans="11:12" ht="10.5" x14ac:dyDescent="0.2">
      <c r="K457" s="12"/>
      <c r="L457" s="12"/>
    </row>
    <row r="458" spans="11:12" ht="10.5" x14ac:dyDescent="0.2">
      <c r="K458" s="12"/>
      <c r="L458" s="12"/>
    </row>
    <row r="459" spans="11:12" ht="10.5" x14ac:dyDescent="0.2">
      <c r="K459" s="12"/>
      <c r="L459" s="12"/>
    </row>
    <row r="460" spans="11:12" ht="10.5" x14ac:dyDescent="0.2">
      <c r="K460" s="12"/>
      <c r="L460" s="12"/>
    </row>
    <row r="461" spans="11:12" ht="10.5" x14ac:dyDescent="0.2">
      <c r="K461" s="12"/>
      <c r="L461" s="12"/>
    </row>
    <row r="462" spans="11:12" ht="10.5" x14ac:dyDescent="0.2">
      <c r="K462" s="12"/>
      <c r="L462" s="12"/>
    </row>
    <row r="463" spans="11:12" ht="10.5" x14ac:dyDescent="0.2">
      <c r="K463" s="12"/>
      <c r="L463" s="12"/>
    </row>
    <row r="464" spans="11:12" ht="10.5" x14ac:dyDescent="0.2">
      <c r="K464" s="12"/>
      <c r="L464" s="12"/>
    </row>
    <row r="465" spans="11:12" ht="10.5" x14ac:dyDescent="0.2">
      <c r="K465" s="12"/>
      <c r="L465" s="12"/>
    </row>
    <row r="466" spans="11:12" ht="10.5" x14ac:dyDescent="0.2">
      <c r="K466" s="12"/>
      <c r="L466" s="12"/>
    </row>
    <row r="467" spans="11:12" ht="10.5" x14ac:dyDescent="0.2">
      <c r="K467" s="12"/>
      <c r="L467" s="12"/>
    </row>
    <row r="468" spans="11:12" ht="10.5" x14ac:dyDescent="0.2">
      <c r="K468" s="12"/>
      <c r="L468" s="12"/>
    </row>
    <row r="469" spans="11:12" ht="10.5" x14ac:dyDescent="0.2">
      <c r="K469" s="12"/>
      <c r="L469" s="12"/>
    </row>
    <row r="470" spans="11:12" ht="10.5" x14ac:dyDescent="0.2">
      <c r="K470" s="12"/>
      <c r="L470" s="12"/>
    </row>
    <row r="471" spans="11:12" ht="10.5" x14ac:dyDescent="0.2">
      <c r="K471" s="12"/>
      <c r="L471" s="12"/>
    </row>
    <row r="472" spans="11:12" ht="10.5" x14ac:dyDescent="0.2">
      <c r="K472" s="12"/>
      <c r="L472" s="12"/>
    </row>
    <row r="473" spans="11:12" ht="10.5" x14ac:dyDescent="0.2">
      <c r="K473" s="12"/>
      <c r="L473" s="12"/>
    </row>
    <row r="474" spans="11:12" ht="10.5" x14ac:dyDescent="0.2">
      <c r="K474" s="12"/>
      <c r="L474" s="12"/>
    </row>
    <row r="475" spans="11:12" ht="10.5" x14ac:dyDescent="0.2">
      <c r="K475" s="12"/>
      <c r="L475" s="12"/>
    </row>
    <row r="476" spans="11:12" ht="10.5" x14ac:dyDescent="0.2">
      <c r="K476" s="12"/>
      <c r="L476" s="12"/>
    </row>
    <row r="477" spans="11:12" ht="10.5" x14ac:dyDescent="0.2">
      <c r="K477" s="12"/>
      <c r="L477" s="12"/>
    </row>
    <row r="478" spans="11:12" ht="10.5" x14ac:dyDescent="0.2">
      <c r="K478" s="12"/>
      <c r="L478" s="12"/>
    </row>
    <row r="479" spans="11:12" ht="10.5" x14ac:dyDescent="0.2">
      <c r="K479" s="12"/>
      <c r="L479" s="12"/>
    </row>
    <row r="480" spans="11:12" ht="10.5" x14ac:dyDescent="0.2">
      <c r="K480" s="12"/>
      <c r="L480" s="12"/>
    </row>
    <row r="481" spans="11:12" ht="10.5" x14ac:dyDescent="0.2">
      <c r="K481" s="12"/>
      <c r="L481" s="12"/>
    </row>
    <row r="482" spans="11:12" ht="10.5" x14ac:dyDescent="0.2">
      <c r="K482" s="12"/>
      <c r="L482" s="12"/>
    </row>
    <row r="483" spans="11:12" ht="10.5" x14ac:dyDescent="0.2">
      <c r="K483" s="12"/>
      <c r="L483" s="12"/>
    </row>
    <row r="484" spans="11:12" ht="10.5" x14ac:dyDescent="0.2">
      <c r="K484" s="12"/>
      <c r="L484" s="12"/>
    </row>
    <row r="485" spans="11:12" ht="10.5" x14ac:dyDescent="0.2">
      <c r="K485" s="12"/>
      <c r="L485" s="12"/>
    </row>
    <row r="486" spans="11:12" ht="10.5" x14ac:dyDescent="0.2">
      <c r="K486" s="12"/>
      <c r="L486" s="12"/>
    </row>
    <row r="487" spans="11:12" ht="10.5" x14ac:dyDescent="0.2">
      <c r="K487" s="12"/>
      <c r="L487" s="12"/>
    </row>
    <row r="488" spans="11:12" ht="10.5" x14ac:dyDescent="0.2">
      <c r="K488" s="12"/>
      <c r="L488" s="12"/>
    </row>
    <row r="489" spans="11:12" ht="10.5" x14ac:dyDescent="0.2">
      <c r="K489" s="12"/>
      <c r="L489" s="12"/>
    </row>
    <row r="490" spans="11:12" ht="10.5" x14ac:dyDescent="0.2">
      <c r="K490" s="12"/>
      <c r="L490" s="12"/>
    </row>
    <row r="491" spans="11:12" ht="10.5" x14ac:dyDescent="0.2">
      <c r="K491" s="12"/>
      <c r="L491" s="12"/>
    </row>
    <row r="492" spans="11:12" ht="10.5" x14ac:dyDescent="0.2">
      <c r="K492" s="12"/>
      <c r="L492" s="12"/>
    </row>
    <row r="493" spans="11:12" ht="10.5" x14ac:dyDescent="0.2">
      <c r="K493" s="12"/>
      <c r="L493" s="12"/>
    </row>
    <row r="494" spans="11:12" ht="10.5" x14ac:dyDescent="0.2">
      <c r="K494" s="12"/>
      <c r="L494" s="12"/>
    </row>
    <row r="495" spans="11:12" ht="10.5" x14ac:dyDescent="0.2">
      <c r="K495" s="12"/>
      <c r="L495" s="12"/>
    </row>
    <row r="496" spans="11:12" ht="10.5" x14ac:dyDescent="0.2">
      <c r="K496" s="12"/>
      <c r="L496" s="12"/>
    </row>
    <row r="497" spans="11:12" ht="10.5" x14ac:dyDescent="0.2">
      <c r="K497" s="12"/>
      <c r="L497" s="12"/>
    </row>
    <row r="498" spans="11:12" ht="10.5" x14ac:dyDescent="0.2">
      <c r="K498" s="12"/>
      <c r="L498" s="12"/>
    </row>
    <row r="499" spans="11:12" ht="10.5" x14ac:dyDescent="0.2">
      <c r="K499" s="12"/>
      <c r="L499" s="12"/>
    </row>
    <row r="500" spans="11:12" ht="10.5" x14ac:dyDescent="0.2">
      <c r="K500" s="12"/>
      <c r="L500" s="12"/>
    </row>
    <row r="501" spans="11:12" ht="10.5" x14ac:dyDescent="0.2">
      <c r="K501" s="12"/>
      <c r="L501" s="12"/>
    </row>
    <row r="502" spans="11:12" ht="10.5" x14ac:dyDescent="0.2">
      <c r="K502" s="12"/>
      <c r="L502" s="12"/>
    </row>
    <row r="503" spans="11:12" ht="10.5" x14ac:dyDescent="0.2">
      <c r="K503" s="12"/>
      <c r="L503" s="12"/>
    </row>
    <row r="504" spans="11:12" ht="10.5" x14ac:dyDescent="0.2">
      <c r="K504" s="12"/>
      <c r="L504" s="12"/>
    </row>
    <row r="505" spans="11:12" ht="10.5" x14ac:dyDescent="0.2">
      <c r="K505" s="12"/>
      <c r="L505" s="12"/>
    </row>
    <row r="506" spans="11:12" ht="10.5" x14ac:dyDescent="0.2">
      <c r="K506" s="12"/>
      <c r="L506" s="12"/>
    </row>
    <row r="507" spans="11:12" ht="10.5" x14ac:dyDescent="0.2">
      <c r="K507" s="12"/>
      <c r="L507" s="12"/>
    </row>
    <row r="508" spans="11:12" ht="10.5" x14ac:dyDescent="0.2">
      <c r="K508" s="12"/>
      <c r="L508" s="12"/>
    </row>
    <row r="509" spans="11:12" ht="10.5" x14ac:dyDescent="0.2">
      <c r="K509" s="12"/>
      <c r="L509" s="12"/>
    </row>
    <row r="510" spans="11:12" ht="10.5" x14ac:dyDescent="0.2">
      <c r="K510" s="12"/>
      <c r="L510" s="12"/>
    </row>
    <row r="511" spans="11:12" ht="10.5" x14ac:dyDescent="0.2">
      <c r="K511" s="12"/>
      <c r="L511" s="12"/>
    </row>
    <row r="512" spans="11:12" ht="10.5" x14ac:dyDescent="0.2">
      <c r="K512" s="12"/>
      <c r="L512" s="12"/>
    </row>
    <row r="513" spans="11:12" ht="10.5" x14ac:dyDescent="0.2">
      <c r="K513" s="12"/>
      <c r="L513" s="12"/>
    </row>
    <row r="514" spans="11:12" ht="10.5" x14ac:dyDescent="0.2">
      <c r="K514" s="12"/>
      <c r="L514" s="12"/>
    </row>
    <row r="515" spans="11:12" ht="10.5" x14ac:dyDescent="0.2">
      <c r="K515" s="12"/>
      <c r="L515" s="12"/>
    </row>
    <row r="516" spans="11:12" ht="10.5" x14ac:dyDescent="0.2">
      <c r="K516" s="12"/>
      <c r="L516" s="12"/>
    </row>
    <row r="517" spans="11:12" ht="10.5" x14ac:dyDescent="0.2">
      <c r="K517" s="12"/>
      <c r="L517" s="12"/>
    </row>
    <row r="518" spans="11:12" ht="10.5" x14ac:dyDescent="0.2">
      <c r="K518" s="12"/>
      <c r="L518" s="12"/>
    </row>
    <row r="519" spans="11:12" ht="10.5" x14ac:dyDescent="0.2">
      <c r="K519" s="12"/>
      <c r="L519" s="12"/>
    </row>
    <row r="520" spans="11:12" ht="10.5" x14ac:dyDescent="0.2">
      <c r="K520" s="12"/>
      <c r="L520" s="12"/>
    </row>
    <row r="521" spans="11:12" ht="10.5" x14ac:dyDescent="0.2">
      <c r="K521" s="12"/>
      <c r="L521" s="12"/>
    </row>
    <row r="522" spans="11:12" ht="10.5" x14ac:dyDescent="0.2">
      <c r="K522" s="12"/>
      <c r="L522" s="12"/>
    </row>
    <row r="523" spans="11:12" ht="10.5" x14ac:dyDescent="0.2">
      <c r="K523" s="12"/>
      <c r="L523" s="12"/>
    </row>
    <row r="524" spans="11:12" ht="10.5" x14ac:dyDescent="0.2">
      <c r="K524" s="12"/>
      <c r="L524" s="12"/>
    </row>
    <row r="525" spans="11:12" ht="10.5" x14ac:dyDescent="0.2">
      <c r="K525" s="12"/>
      <c r="L525" s="12"/>
    </row>
    <row r="526" spans="11:12" ht="10.5" x14ac:dyDescent="0.2">
      <c r="K526" s="12"/>
      <c r="L526" s="12"/>
    </row>
    <row r="527" spans="11:12" ht="10.5" x14ac:dyDescent="0.2">
      <c r="K527" s="12"/>
      <c r="L527" s="12"/>
    </row>
    <row r="528" spans="11:12" ht="10.5" x14ac:dyDescent="0.2">
      <c r="K528" s="12"/>
      <c r="L528" s="12"/>
    </row>
    <row r="529" spans="11:12" ht="10.5" x14ac:dyDescent="0.2">
      <c r="K529" s="12"/>
      <c r="L529" s="12"/>
    </row>
    <row r="530" spans="11:12" ht="10.5" x14ac:dyDescent="0.2">
      <c r="K530" s="12"/>
      <c r="L530" s="12"/>
    </row>
    <row r="531" spans="11:12" ht="10.5" x14ac:dyDescent="0.2">
      <c r="K531" s="12"/>
      <c r="L531" s="12"/>
    </row>
    <row r="532" spans="11:12" ht="10.5" x14ac:dyDescent="0.2">
      <c r="K532" s="12"/>
      <c r="L532" s="12"/>
    </row>
    <row r="533" spans="11:12" ht="10.5" x14ac:dyDescent="0.2">
      <c r="K533" s="12"/>
      <c r="L533" s="12"/>
    </row>
    <row r="534" spans="11:12" ht="10.5" x14ac:dyDescent="0.2">
      <c r="K534" s="12"/>
      <c r="L534" s="12"/>
    </row>
    <row r="535" spans="11:12" ht="10.5" x14ac:dyDescent="0.2">
      <c r="K535" s="12"/>
      <c r="L535" s="12"/>
    </row>
    <row r="536" spans="11:12" ht="10.5" x14ac:dyDescent="0.2">
      <c r="K536" s="12"/>
      <c r="L536" s="12"/>
    </row>
    <row r="537" spans="11:12" ht="10.5" x14ac:dyDescent="0.2">
      <c r="K537" s="12"/>
      <c r="L537" s="12"/>
    </row>
    <row r="538" spans="11:12" ht="10.5" x14ac:dyDescent="0.2">
      <c r="K538" s="12"/>
      <c r="L538" s="12"/>
    </row>
    <row r="539" spans="11:12" ht="10.5" x14ac:dyDescent="0.2">
      <c r="K539" s="12"/>
      <c r="L539" s="12"/>
    </row>
    <row r="540" spans="11:12" ht="10.5" x14ac:dyDescent="0.2">
      <c r="K540" s="12"/>
      <c r="L540" s="12"/>
    </row>
    <row r="541" spans="11:12" ht="10.5" x14ac:dyDescent="0.2">
      <c r="K541" s="12"/>
      <c r="L541" s="12"/>
    </row>
    <row r="542" spans="11:12" ht="10.5" x14ac:dyDescent="0.2">
      <c r="K542" s="12"/>
      <c r="L542" s="12"/>
    </row>
    <row r="543" spans="11:12" ht="10.5" x14ac:dyDescent="0.2">
      <c r="K543" s="12"/>
      <c r="L543" s="12"/>
    </row>
    <row r="544" spans="11:12" ht="10.5" x14ac:dyDescent="0.2">
      <c r="K544" s="12"/>
      <c r="L544" s="12"/>
    </row>
    <row r="545" spans="11:12" ht="10.5" x14ac:dyDescent="0.2">
      <c r="K545" s="12"/>
      <c r="L545" s="12"/>
    </row>
    <row r="546" spans="11:12" ht="10.5" x14ac:dyDescent="0.2">
      <c r="K546" s="12"/>
      <c r="L546" s="12"/>
    </row>
    <row r="547" spans="11:12" ht="10.5" x14ac:dyDescent="0.2">
      <c r="K547" s="12"/>
      <c r="L547" s="12"/>
    </row>
    <row r="548" spans="11:12" ht="10.5" x14ac:dyDescent="0.2">
      <c r="K548" s="12"/>
      <c r="L548" s="12"/>
    </row>
    <row r="549" spans="11:12" ht="10.5" x14ac:dyDescent="0.2">
      <c r="K549" s="12"/>
      <c r="L549" s="12"/>
    </row>
    <row r="550" spans="11:12" ht="10.5" x14ac:dyDescent="0.2">
      <c r="K550" s="12"/>
      <c r="L550" s="12"/>
    </row>
    <row r="551" spans="11:12" ht="10.5" x14ac:dyDescent="0.2">
      <c r="K551" s="12"/>
      <c r="L551" s="12"/>
    </row>
    <row r="552" spans="11:12" ht="10.5" x14ac:dyDescent="0.2">
      <c r="K552" s="12"/>
      <c r="L552" s="12"/>
    </row>
    <row r="553" spans="11:12" ht="10.5" x14ac:dyDescent="0.2">
      <c r="K553" s="12"/>
      <c r="L553" s="12"/>
    </row>
    <row r="554" spans="11:12" ht="10.5" x14ac:dyDescent="0.2">
      <c r="K554" s="12"/>
      <c r="L554" s="12"/>
    </row>
    <row r="555" spans="11:12" ht="10.5" x14ac:dyDescent="0.2">
      <c r="K555" s="12"/>
      <c r="L555" s="12"/>
    </row>
    <row r="556" spans="11:12" ht="10.5" x14ac:dyDescent="0.2">
      <c r="K556" s="12"/>
      <c r="L556" s="12"/>
    </row>
    <row r="557" spans="11:12" ht="10.5" x14ac:dyDescent="0.2">
      <c r="K557" s="12"/>
      <c r="L557" s="12"/>
    </row>
    <row r="558" spans="11:12" ht="10.5" x14ac:dyDescent="0.2">
      <c r="K558" s="12"/>
      <c r="L558" s="12"/>
    </row>
    <row r="559" spans="11:12" ht="10.5" x14ac:dyDescent="0.2">
      <c r="K559" s="12"/>
      <c r="L559" s="12"/>
    </row>
    <row r="560" spans="11:12" ht="10.5" x14ac:dyDescent="0.2">
      <c r="K560" s="12"/>
      <c r="L560" s="12"/>
    </row>
    <row r="561" spans="11:12" ht="10.5" x14ac:dyDescent="0.2">
      <c r="K561" s="12"/>
      <c r="L561" s="12"/>
    </row>
    <row r="562" spans="11:12" ht="10.5" x14ac:dyDescent="0.2">
      <c r="K562" s="12"/>
      <c r="L562" s="12"/>
    </row>
    <row r="563" spans="11:12" ht="10.5" x14ac:dyDescent="0.2">
      <c r="K563" s="12"/>
      <c r="L563" s="12"/>
    </row>
    <row r="564" spans="11:12" ht="10.5" x14ac:dyDescent="0.2">
      <c r="K564" s="12"/>
      <c r="L564" s="12"/>
    </row>
    <row r="565" spans="11:12" ht="10.5" x14ac:dyDescent="0.2">
      <c r="K565" s="12"/>
      <c r="L565" s="12"/>
    </row>
    <row r="566" spans="11:12" ht="10.5" x14ac:dyDescent="0.2">
      <c r="K566" s="12"/>
      <c r="L566" s="12"/>
    </row>
    <row r="567" spans="11:12" ht="10.5" x14ac:dyDescent="0.2">
      <c r="K567" s="12"/>
      <c r="L567" s="12"/>
    </row>
    <row r="568" spans="11:12" ht="10.5" x14ac:dyDescent="0.2">
      <c r="K568" s="12"/>
      <c r="L568" s="12"/>
    </row>
    <row r="569" spans="11:12" ht="10.5" x14ac:dyDescent="0.2">
      <c r="K569" s="12"/>
      <c r="L569" s="12"/>
    </row>
    <row r="570" spans="11:12" ht="10.5" x14ac:dyDescent="0.2">
      <c r="K570" s="12"/>
      <c r="L570" s="12"/>
    </row>
    <row r="571" spans="11:12" ht="10.5" x14ac:dyDescent="0.2">
      <c r="K571" s="12"/>
      <c r="L571" s="12"/>
    </row>
    <row r="572" spans="11:12" ht="10.5" x14ac:dyDescent="0.2">
      <c r="K572" s="12"/>
      <c r="L572" s="12"/>
    </row>
    <row r="573" spans="11:12" ht="10.5" x14ac:dyDescent="0.2">
      <c r="K573" s="12"/>
      <c r="L573" s="12"/>
    </row>
    <row r="574" spans="11:12" ht="10.5" x14ac:dyDescent="0.2">
      <c r="K574" s="12"/>
      <c r="L574" s="12"/>
    </row>
    <row r="575" spans="11:12" ht="10.5" x14ac:dyDescent="0.2">
      <c r="K575" s="12"/>
      <c r="L575" s="12"/>
    </row>
    <row r="576" spans="11:12" ht="10.5" x14ac:dyDescent="0.2">
      <c r="K576" s="12"/>
      <c r="L576" s="12"/>
    </row>
    <row r="577" spans="11:12" ht="10.5" x14ac:dyDescent="0.2">
      <c r="K577" s="12"/>
      <c r="L577" s="12"/>
    </row>
    <row r="578" spans="11:12" ht="10.5" x14ac:dyDescent="0.2">
      <c r="K578" s="12"/>
      <c r="L578" s="12"/>
    </row>
    <row r="579" spans="11:12" ht="10.5" x14ac:dyDescent="0.2">
      <c r="K579" s="12"/>
      <c r="L579" s="12"/>
    </row>
    <row r="580" spans="11:12" ht="10.5" x14ac:dyDescent="0.2">
      <c r="K580" s="12"/>
      <c r="L580" s="12"/>
    </row>
    <row r="581" spans="11:12" ht="10.5" x14ac:dyDescent="0.2">
      <c r="K581" s="12"/>
      <c r="L581" s="12"/>
    </row>
    <row r="582" spans="11:12" ht="10.5" x14ac:dyDescent="0.2">
      <c r="K582" s="12"/>
      <c r="L582" s="12"/>
    </row>
    <row r="583" spans="11:12" ht="10.5" x14ac:dyDescent="0.2">
      <c r="K583" s="12"/>
      <c r="L583" s="12"/>
    </row>
    <row r="584" spans="11:12" ht="10.5" x14ac:dyDescent="0.2">
      <c r="K584" s="12"/>
      <c r="L584" s="12"/>
    </row>
    <row r="585" spans="11:12" ht="10.5" x14ac:dyDescent="0.2">
      <c r="K585" s="12"/>
      <c r="L585" s="12"/>
    </row>
    <row r="586" spans="11:12" ht="10.5" x14ac:dyDescent="0.2">
      <c r="K586" s="12"/>
      <c r="L586" s="12"/>
    </row>
    <row r="587" spans="11:12" ht="10.5" x14ac:dyDescent="0.2">
      <c r="K587" s="12"/>
      <c r="L587" s="12"/>
    </row>
    <row r="588" spans="11:12" ht="10.5" x14ac:dyDescent="0.2">
      <c r="K588" s="12"/>
      <c r="L588" s="12"/>
    </row>
    <row r="589" spans="11:12" ht="10.5" x14ac:dyDescent="0.2">
      <c r="K589" s="12"/>
      <c r="L589" s="12"/>
    </row>
    <row r="590" spans="11:12" ht="10.5" x14ac:dyDescent="0.2">
      <c r="K590" s="12"/>
      <c r="L590" s="12"/>
    </row>
    <row r="591" spans="11:12" ht="10.5" x14ac:dyDescent="0.2">
      <c r="K591" s="12"/>
      <c r="L591" s="12"/>
    </row>
    <row r="592" spans="11:12" ht="10.5" x14ac:dyDescent="0.2">
      <c r="K592" s="12"/>
      <c r="L592" s="12"/>
    </row>
    <row r="593" spans="11:12" ht="10.5" x14ac:dyDescent="0.2">
      <c r="K593" s="12"/>
      <c r="L593" s="12"/>
    </row>
    <row r="594" spans="11:12" ht="10.5" x14ac:dyDescent="0.2">
      <c r="K594" s="12"/>
      <c r="L594" s="12"/>
    </row>
    <row r="595" spans="11:12" ht="10.5" x14ac:dyDescent="0.2">
      <c r="K595" s="12"/>
      <c r="L595" s="12"/>
    </row>
    <row r="596" spans="11:12" ht="10.5" x14ac:dyDescent="0.2">
      <c r="K596" s="12"/>
      <c r="L596" s="12"/>
    </row>
    <row r="597" spans="11:12" ht="10.5" x14ac:dyDescent="0.2">
      <c r="K597" s="12"/>
      <c r="L597" s="12"/>
    </row>
    <row r="598" spans="11:12" ht="10.5" x14ac:dyDescent="0.2">
      <c r="K598" s="12"/>
      <c r="L598" s="12"/>
    </row>
    <row r="599" spans="11:12" ht="10.5" x14ac:dyDescent="0.2">
      <c r="K599" s="12"/>
      <c r="L599" s="12"/>
    </row>
    <row r="600" spans="11:12" ht="10.5" x14ac:dyDescent="0.2">
      <c r="K600" s="12"/>
      <c r="L600" s="12"/>
    </row>
    <row r="601" spans="11:12" ht="10.5" x14ac:dyDescent="0.2">
      <c r="K601" s="12"/>
      <c r="L601" s="12"/>
    </row>
    <row r="602" spans="11:12" ht="10.5" x14ac:dyDescent="0.2">
      <c r="K602" s="12"/>
      <c r="L602" s="12"/>
    </row>
    <row r="603" spans="11:12" ht="10.5" x14ac:dyDescent="0.2">
      <c r="K603" s="12"/>
      <c r="L603" s="12"/>
    </row>
    <row r="604" spans="11:12" ht="10.5" x14ac:dyDescent="0.2">
      <c r="K604" s="12"/>
      <c r="L604" s="12"/>
    </row>
    <row r="605" spans="11:12" ht="10.5" x14ac:dyDescent="0.2">
      <c r="K605" s="12"/>
      <c r="L605" s="12"/>
    </row>
    <row r="606" spans="11:12" ht="10.5" x14ac:dyDescent="0.2">
      <c r="K606" s="12"/>
      <c r="L606" s="12"/>
    </row>
    <row r="607" spans="11:12" ht="10.5" x14ac:dyDescent="0.2">
      <c r="K607" s="12"/>
      <c r="L607" s="12"/>
    </row>
    <row r="608" spans="11:12" ht="10.5" x14ac:dyDescent="0.2">
      <c r="K608" s="12"/>
      <c r="L608" s="12"/>
    </row>
    <row r="609" spans="11:12" ht="10.5" x14ac:dyDescent="0.2">
      <c r="K609" s="12"/>
      <c r="L609" s="12"/>
    </row>
    <row r="610" spans="11:12" ht="10.5" x14ac:dyDescent="0.2">
      <c r="K610" s="12"/>
      <c r="L610" s="12"/>
    </row>
    <row r="611" spans="11:12" ht="10.5" x14ac:dyDescent="0.2">
      <c r="K611" s="12"/>
      <c r="L611" s="12"/>
    </row>
    <row r="612" spans="11:12" ht="10.5" x14ac:dyDescent="0.2">
      <c r="K612" s="12"/>
      <c r="L612" s="12"/>
    </row>
    <row r="613" spans="11:12" ht="10.5" x14ac:dyDescent="0.2">
      <c r="K613" s="12"/>
      <c r="L613" s="12"/>
    </row>
    <row r="614" spans="11:12" ht="10.5" x14ac:dyDescent="0.2">
      <c r="K614" s="12"/>
      <c r="L614" s="12"/>
    </row>
    <row r="615" spans="11:12" ht="10.5" x14ac:dyDescent="0.2">
      <c r="K615" s="12"/>
      <c r="L615" s="12"/>
    </row>
    <row r="616" spans="11:12" ht="10.5" x14ac:dyDescent="0.2">
      <c r="K616" s="12"/>
      <c r="L616" s="12"/>
    </row>
    <row r="617" spans="11:12" ht="10.5" x14ac:dyDescent="0.2">
      <c r="K617" s="12"/>
      <c r="L617" s="12"/>
    </row>
    <row r="618" spans="11:12" ht="10.5" x14ac:dyDescent="0.2">
      <c r="K618" s="12"/>
      <c r="L618" s="12"/>
    </row>
    <row r="619" spans="11:12" ht="10.5" x14ac:dyDescent="0.2">
      <c r="K619" s="12"/>
      <c r="L619" s="12"/>
    </row>
    <row r="620" spans="11:12" ht="10.5" x14ac:dyDescent="0.2">
      <c r="K620" s="12"/>
      <c r="L620" s="12"/>
    </row>
    <row r="621" spans="11:12" ht="10.5" x14ac:dyDescent="0.2">
      <c r="K621" s="12"/>
      <c r="L621" s="12"/>
    </row>
    <row r="622" spans="11:12" ht="10.5" x14ac:dyDescent="0.2">
      <c r="K622" s="12"/>
      <c r="L622" s="12"/>
    </row>
    <row r="623" spans="11:12" ht="10.5" x14ac:dyDescent="0.2">
      <c r="K623" s="12"/>
      <c r="L623" s="12"/>
    </row>
    <row r="624" spans="11:12" ht="10.5" x14ac:dyDescent="0.2">
      <c r="K624" s="12"/>
      <c r="L624" s="12"/>
    </row>
    <row r="625" spans="11:12" ht="10.5" x14ac:dyDescent="0.2">
      <c r="K625" s="12"/>
      <c r="L625" s="12"/>
    </row>
    <row r="626" spans="11:12" ht="10.5" x14ac:dyDescent="0.2">
      <c r="K626" s="12"/>
      <c r="L626" s="12"/>
    </row>
    <row r="627" spans="11:12" ht="10.5" x14ac:dyDescent="0.2">
      <c r="K627" s="12"/>
      <c r="L627" s="12"/>
    </row>
    <row r="628" spans="11:12" ht="10.5" x14ac:dyDescent="0.2">
      <c r="K628" s="12"/>
      <c r="L628" s="12"/>
    </row>
    <row r="629" spans="11:12" ht="10.5" x14ac:dyDescent="0.2">
      <c r="K629" s="12"/>
      <c r="L629" s="12"/>
    </row>
    <row r="630" spans="11:12" ht="10.5" x14ac:dyDescent="0.2">
      <c r="K630" s="12"/>
      <c r="L630" s="12"/>
    </row>
    <row r="631" spans="11:12" ht="10.5" x14ac:dyDescent="0.2">
      <c r="K631" s="12"/>
      <c r="L631" s="12"/>
    </row>
    <row r="632" spans="11:12" ht="10.5" x14ac:dyDescent="0.2">
      <c r="K632" s="12"/>
      <c r="L632" s="12"/>
    </row>
    <row r="633" spans="11:12" ht="10.5" x14ac:dyDescent="0.2">
      <c r="K633" s="12"/>
      <c r="L633" s="12"/>
    </row>
    <row r="634" spans="11:12" ht="10.5" x14ac:dyDescent="0.2">
      <c r="K634" s="12"/>
      <c r="L634" s="12"/>
    </row>
    <row r="635" spans="11:12" ht="10.5" x14ac:dyDescent="0.2">
      <c r="K635" s="12"/>
      <c r="L635" s="12"/>
    </row>
    <row r="636" spans="11:12" ht="10.5" x14ac:dyDescent="0.2">
      <c r="K636" s="12"/>
      <c r="L636" s="12"/>
    </row>
    <row r="637" spans="11:12" ht="10.5" x14ac:dyDescent="0.2">
      <c r="K637" s="12"/>
      <c r="L637" s="12"/>
    </row>
    <row r="638" spans="11:12" ht="10.5" x14ac:dyDescent="0.2">
      <c r="K638" s="12"/>
      <c r="L638" s="12"/>
    </row>
    <row r="639" spans="11:12" ht="10.5" x14ac:dyDescent="0.2">
      <c r="K639" s="12"/>
      <c r="L639" s="12"/>
    </row>
    <row r="640" spans="11:12" ht="10.5" x14ac:dyDescent="0.2">
      <c r="K640" s="12"/>
      <c r="L640" s="12"/>
    </row>
    <row r="641" spans="11:12" ht="10.5" x14ac:dyDescent="0.2">
      <c r="K641" s="12"/>
      <c r="L641" s="12"/>
    </row>
    <row r="642" spans="11:12" ht="10.5" x14ac:dyDescent="0.2">
      <c r="K642" s="12"/>
      <c r="L642" s="12"/>
    </row>
    <row r="643" spans="11:12" ht="10.5" x14ac:dyDescent="0.2">
      <c r="K643" s="12"/>
      <c r="L643" s="12"/>
    </row>
    <row r="644" spans="11:12" ht="10.5" x14ac:dyDescent="0.2">
      <c r="K644" s="12"/>
      <c r="L644" s="12"/>
    </row>
    <row r="645" spans="11:12" ht="10.5" x14ac:dyDescent="0.2">
      <c r="K645" s="12"/>
      <c r="L645" s="12"/>
    </row>
    <row r="646" spans="11:12" ht="10.5" x14ac:dyDescent="0.2">
      <c r="K646" s="12"/>
      <c r="L646" s="12"/>
    </row>
    <row r="647" spans="11:12" ht="10.5" x14ac:dyDescent="0.2">
      <c r="K647" s="12"/>
      <c r="L647" s="12"/>
    </row>
    <row r="648" spans="11:12" ht="10.5" x14ac:dyDescent="0.2">
      <c r="K648" s="12"/>
      <c r="L648" s="12"/>
    </row>
    <row r="649" spans="11:12" ht="10.5" x14ac:dyDescent="0.2">
      <c r="K649" s="12"/>
      <c r="L649" s="12"/>
    </row>
    <row r="650" spans="11:12" ht="10.5" x14ac:dyDescent="0.2">
      <c r="K650" s="12"/>
      <c r="L650" s="12"/>
    </row>
    <row r="651" spans="11:12" ht="10.5" x14ac:dyDescent="0.2">
      <c r="K651" s="12"/>
      <c r="L651" s="12"/>
    </row>
    <row r="652" spans="11:12" ht="10.5" x14ac:dyDescent="0.2">
      <c r="K652" s="12"/>
      <c r="L652" s="12"/>
    </row>
    <row r="653" spans="11:12" ht="10.5" x14ac:dyDescent="0.2">
      <c r="K653" s="12"/>
      <c r="L653" s="12"/>
    </row>
    <row r="654" spans="11:12" ht="10.5" x14ac:dyDescent="0.2">
      <c r="K654" s="12"/>
      <c r="L654" s="12"/>
    </row>
    <row r="655" spans="11:12" ht="10.5" x14ac:dyDescent="0.2">
      <c r="K655" s="12"/>
      <c r="L655" s="12"/>
    </row>
    <row r="656" spans="11:12" ht="10.5" x14ac:dyDescent="0.2">
      <c r="K656" s="12"/>
      <c r="L656" s="12"/>
    </row>
    <row r="657" spans="11:12" ht="10.5" x14ac:dyDescent="0.2">
      <c r="K657" s="12"/>
      <c r="L657" s="12"/>
    </row>
    <row r="658" spans="11:12" ht="10.5" x14ac:dyDescent="0.2">
      <c r="K658" s="12"/>
      <c r="L658" s="12"/>
    </row>
    <row r="659" spans="11:12" ht="10.5" x14ac:dyDescent="0.2">
      <c r="K659" s="12"/>
      <c r="L659" s="12"/>
    </row>
    <row r="660" spans="11:12" ht="10.5" x14ac:dyDescent="0.2">
      <c r="K660" s="12"/>
      <c r="L660" s="12"/>
    </row>
    <row r="661" spans="11:12" ht="10.5" x14ac:dyDescent="0.2">
      <c r="K661" s="12"/>
      <c r="L661" s="12"/>
    </row>
    <row r="662" spans="11:12" ht="10.5" x14ac:dyDescent="0.2">
      <c r="K662" s="12"/>
      <c r="L662" s="12"/>
    </row>
    <row r="663" spans="11:12" ht="10.5" x14ac:dyDescent="0.2">
      <c r="K663" s="12"/>
      <c r="L663" s="12"/>
    </row>
    <row r="664" spans="11:12" ht="10.5" x14ac:dyDescent="0.2">
      <c r="K664" s="12"/>
      <c r="L664" s="12"/>
    </row>
    <row r="665" spans="11:12" ht="10.5" x14ac:dyDescent="0.2">
      <c r="K665" s="12"/>
      <c r="L665" s="12"/>
    </row>
    <row r="666" spans="11:12" ht="10.5" x14ac:dyDescent="0.2">
      <c r="K666" s="12"/>
      <c r="L666" s="12"/>
    </row>
    <row r="667" spans="11:12" ht="10.5" x14ac:dyDescent="0.2">
      <c r="K667" s="12"/>
      <c r="L667" s="12"/>
    </row>
    <row r="668" spans="11:12" ht="10.5" x14ac:dyDescent="0.2">
      <c r="K668" s="12"/>
      <c r="L668" s="12"/>
    </row>
    <row r="669" spans="11:12" ht="10.5" x14ac:dyDescent="0.2">
      <c r="K669" s="12"/>
      <c r="L669" s="12"/>
    </row>
    <row r="670" spans="11:12" ht="10.5" x14ac:dyDescent="0.2">
      <c r="K670" s="12"/>
      <c r="L670" s="12"/>
    </row>
    <row r="671" spans="11:12" ht="10.5" x14ac:dyDescent="0.2">
      <c r="K671" s="12"/>
      <c r="L671" s="12"/>
    </row>
    <row r="672" spans="11:12" ht="10.5" x14ac:dyDescent="0.2">
      <c r="K672" s="12"/>
      <c r="L672" s="12"/>
    </row>
    <row r="673" spans="11:12" ht="10.5" x14ac:dyDescent="0.2">
      <c r="K673" s="12"/>
      <c r="L673" s="12"/>
    </row>
    <row r="674" spans="11:12" ht="10.5" x14ac:dyDescent="0.2">
      <c r="K674" s="12"/>
      <c r="L674" s="12"/>
    </row>
    <row r="675" spans="11:12" ht="10.5" x14ac:dyDescent="0.2">
      <c r="K675" s="12"/>
      <c r="L675" s="12"/>
    </row>
    <row r="676" spans="11:12" ht="10.5" x14ac:dyDescent="0.2">
      <c r="K676" s="12"/>
      <c r="L676" s="12"/>
    </row>
    <row r="677" spans="11:12" ht="10.5" x14ac:dyDescent="0.2">
      <c r="K677" s="12"/>
      <c r="L677" s="12"/>
    </row>
    <row r="678" spans="11:12" ht="10.5" x14ac:dyDescent="0.2">
      <c r="K678" s="12"/>
      <c r="L678" s="12"/>
    </row>
    <row r="679" spans="11:12" ht="10.5" x14ac:dyDescent="0.2">
      <c r="K679" s="12"/>
      <c r="L679" s="12"/>
    </row>
    <row r="680" spans="11:12" ht="10.5" x14ac:dyDescent="0.2">
      <c r="K680" s="12"/>
      <c r="L680" s="12"/>
    </row>
    <row r="681" spans="11:12" ht="10.5" x14ac:dyDescent="0.2">
      <c r="K681" s="12"/>
      <c r="L681" s="12"/>
    </row>
    <row r="682" spans="11:12" ht="10.5" x14ac:dyDescent="0.2">
      <c r="K682" s="12"/>
      <c r="L682" s="12"/>
    </row>
    <row r="683" spans="11:12" ht="10.5" x14ac:dyDescent="0.2">
      <c r="K683" s="12"/>
      <c r="L683" s="12"/>
    </row>
    <row r="684" spans="11:12" ht="10.5" x14ac:dyDescent="0.2">
      <c r="K684" s="12"/>
      <c r="L684" s="12"/>
    </row>
    <row r="685" spans="11:12" ht="10.5" x14ac:dyDescent="0.2">
      <c r="K685" s="12"/>
      <c r="L685" s="12"/>
    </row>
    <row r="686" spans="11:12" ht="10.5" x14ac:dyDescent="0.2">
      <c r="K686" s="12"/>
      <c r="L686" s="12"/>
    </row>
    <row r="687" spans="11:12" ht="10.5" x14ac:dyDescent="0.2">
      <c r="K687" s="12"/>
      <c r="L687" s="12"/>
    </row>
    <row r="688" spans="11:12" ht="10.5" x14ac:dyDescent="0.2">
      <c r="K688" s="12"/>
      <c r="L688" s="12"/>
    </row>
    <row r="689" spans="11:12" ht="10.5" x14ac:dyDescent="0.2">
      <c r="K689" s="12"/>
      <c r="L689" s="12"/>
    </row>
    <row r="690" spans="11:12" ht="10.5" x14ac:dyDescent="0.2">
      <c r="K690" s="12"/>
      <c r="L690" s="12"/>
    </row>
    <row r="691" spans="11:12" ht="10.5" x14ac:dyDescent="0.2">
      <c r="K691" s="12"/>
      <c r="L691" s="12"/>
    </row>
    <row r="692" spans="11:12" ht="10.5" x14ac:dyDescent="0.2">
      <c r="K692" s="12"/>
      <c r="L692" s="12"/>
    </row>
    <row r="693" spans="11:12" ht="10.5" x14ac:dyDescent="0.2">
      <c r="K693" s="12"/>
      <c r="L693" s="12"/>
    </row>
    <row r="694" spans="11:12" ht="10.5" x14ac:dyDescent="0.2">
      <c r="K694" s="12"/>
      <c r="L694" s="12"/>
    </row>
    <row r="695" spans="11:12" ht="10.5" x14ac:dyDescent="0.2">
      <c r="K695" s="12"/>
      <c r="L695" s="12"/>
    </row>
    <row r="696" spans="11:12" ht="10.5" x14ac:dyDescent="0.2">
      <c r="K696" s="12"/>
      <c r="L696" s="12"/>
    </row>
    <row r="697" spans="11:12" ht="10.5" x14ac:dyDescent="0.2">
      <c r="K697" s="12"/>
      <c r="L697" s="12"/>
    </row>
    <row r="698" spans="11:12" ht="10.5" x14ac:dyDescent="0.2">
      <c r="K698" s="12"/>
      <c r="L698" s="12"/>
    </row>
    <row r="699" spans="11:12" ht="10.5" x14ac:dyDescent="0.2">
      <c r="K699" s="12"/>
      <c r="L699" s="12"/>
    </row>
    <row r="700" spans="11:12" ht="10.5" x14ac:dyDescent="0.2">
      <c r="K700" s="12"/>
      <c r="L700" s="12"/>
    </row>
    <row r="701" spans="11:12" ht="10.5" x14ac:dyDescent="0.2">
      <c r="K701" s="12"/>
      <c r="L701" s="12"/>
    </row>
    <row r="702" spans="11:12" ht="10.5" x14ac:dyDescent="0.2">
      <c r="K702" s="12"/>
      <c r="L702" s="12"/>
    </row>
    <row r="703" spans="11:12" ht="10.5" x14ac:dyDescent="0.2">
      <c r="K703" s="12"/>
      <c r="L703" s="12"/>
    </row>
    <row r="704" spans="11:12" ht="10.5" x14ac:dyDescent="0.2">
      <c r="K704" s="12"/>
      <c r="L704" s="12"/>
    </row>
    <row r="705" spans="11:12" ht="10.5" x14ac:dyDescent="0.2">
      <c r="K705" s="12"/>
      <c r="L705" s="12"/>
    </row>
    <row r="706" spans="11:12" ht="10.5" x14ac:dyDescent="0.2">
      <c r="K706" s="12"/>
      <c r="L706" s="12"/>
    </row>
    <row r="707" spans="11:12" ht="10.5" x14ac:dyDescent="0.2">
      <c r="K707" s="12"/>
      <c r="L707" s="12"/>
    </row>
    <row r="708" spans="11:12" ht="10.5" x14ac:dyDescent="0.2">
      <c r="K708" s="12"/>
      <c r="L708" s="12"/>
    </row>
    <row r="709" spans="11:12" ht="10.5" x14ac:dyDescent="0.2">
      <c r="K709" s="12"/>
      <c r="L709" s="12"/>
    </row>
    <row r="710" spans="11:12" ht="10.5" x14ac:dyDescent="0.2">
      <c r="K710" s="12"/>
      <c r="L710" s="12"/>
    </row>
    <row r="711" spans="11:12" ht="10.5" x14ac:dyDescent="0.2">
      <c r="K711" s="12"/>
      <c r="L711" s="12"/>
    </row>
    <row r="712" spans="11:12" ht="10.5" x14ac:dyDescent="0.2">
      <c r="K712" s="12"/>
      <c r="L712" s="12"/>
    </row>
    <row r="713" spans="11:12" ht="10.5" x14ac:dyDescent="0.2">
      <c r="K713" s="12"/>
      <c r="L713" s="12"/>
    </row>
    <row r="714" spans="11:12" ht="10.5" x14ac:dyDescent="0.2">
      <c r="K714" s="12"/>
      <c r="L714" s="12"/>
    </row>
    <row r="715" spans="11:12" ht="10.5" x14ac:dyDescent="0.2">
      <c r="K715" s="12"/>
      <c r="L715" s="12"/>
    </row>
    <row r="716" spans="11:12" ht="10.5" x14ac:dyDescent="0.2">
      <c r="K716" s="12"/>
      <c r="L716" s="12"/>
    </row>
    <row r="717" spans="11:12" ht="10.5" x14ac:dyDescent="0.2">
      <c r="K717" s="12"/>
      <c r="L717" s="12"/>
    </row>
    <row r="718" spans="11:12" ht="10.5" x14ac:dyDescent="0.2">
      <c r="K718" s="12"/>
      <c r="L718" s="12"/>
    </row>
    <row r="719" spans="11:12" ht="10.5" x14ac:dyDescent="0.2">
      <c r="K719" s="12"/>
      <c r="L719" s="12"/>
    </row>
    <row r="720" spans="11:12" ht="10.5" x14ac:dyDescent="0.2">
      <c r="K720" s="12"/>
      <c r="L720" s="12"/>
    </row>
    <row r="721" spans="11:12" ht="10.5" x14ac:dyDescent="0.2">
      <c r="K721" s="12"/>
      <c r="L721" s="12"/>
    </row>
    <row r="722" spans="11:12" ht="10.5" x14ac:dyDescent="0.2">
      <c r="K722" s="12"/>
      <c r="L722" s="12"/>
    </row>
    <row r="723" spans="11:12" ht="10.5" x14ac:dyDescent="0.2">
      <c r="K723" s="12"/>
      <c r="L723" s="12"/>
    </row>
    <row r="724" spans="11:12" ht="10.5" x14ac:dyDescent="0.2">
      <c r="K724" s="12"/>
      <c r="L724" s="12"/>
    </row>
    <row r="725" spans="11:12" ht="10.5" x14ac:dyDescent="0.2">
      <c r="K725" s="12"/>
      <c r="L725" s="12"/>
    </row>
    <row r="726" spans="11:12" ht="10.5" x14ac:dyDescent="0.2">
      <c r="K726" s="12"/>
      <c r="L726" s="12"/>
    </row>
    <row r="727" spans="11:12" ht="10.5" x14ac:dyDescent="0.2">
      <c r="K727" s="12"/>
      <c r="L727" s="12"/>
    </row>
    <row r="728" spans="11:12" ht="10.5" x14ac:dyDescent="0.2">
      <c r="K728" s="12"/>
      <c r="L728" s="12"/>
    </row>
    <row r="729" spans="11:12" ht="10.5" x14ac:dyDescent="0.2">
      <c r="K729" s="12"/>
      <c r="L729" s="12"/>
    </row>
    <row r="730" spans="11:12" ht="10.5" x14ac:dyDescent="0.2">
      <c r="K730" s="12"/>
      <c r="L730" s="12"/>
    </row>
    <row r="731" spans="11:12" ht="10.5" x14ac:dyDescent="0.2">
      <c r="K731" s="12"/>
      <c r="L731" s="12"/>
    </row>
    <row r="732" spans="11:12" ht="10.5" x14ac:dyDescent="0.2">
      <c r="K732" s="12"/>
      <c r="L732" s="12"/>
    </row>
    <row r="733" spans="11:12" ht="10.5" x14ac:dyDescent="0.2">
      <c r="K733" s="12"/>
      <c r="L733" s="12"/>
    </row>
    <row r="734" spans="11:12" ht="10.5" x14ac:dyDescent="0.2">
      <c r="K734" s="12"/>
      <c r="L734" s="12"/>
    </row>
    <row r="735" spans="11:12" ht="10.5" x14ac:dyDescent="0.2">
      <c r="K735" s="12"/>
      <c r="L735" s="12"/>
    </row>
    <row r="736" spans="11:12" ht="10.5" x14ac:dyDescent="0.2">
      <c r="K736" s="12"/>
      <c r="L736" s="12"/>
    </row>
    <row r="737" spans="11:12" ht="10.5" x14ac:dyDescent="0.2">
      <c r="K737" s="12"/>
      <c r="L737" s="12"/>
    </row>
    <row r="738" spans="11:12" ht="10.5" x14ac:dyDescent="0.2">
      <c r="K738" s="12"/>
      <c r="L738" s="12"/>
    </row>
    <row r="739" spans="11:12" ht="10.5" x14ac:dyDescent="0.2">
      <c r="K739" s="12"/>
      <c r="L739" s="12"/>
    </row>
    <row r="740" spans="11:12" ht="10.5" x14ac:dyDescent="0.2">
      <c r="K740" s="12"/>
      <c r="L740" s="12"/>
    </row>
    <row r="741" spans="11:12" ht="10.5" x14ac:dyDescent="0.2">
      <c r="K741" s="12"/>
      <c r="L741" s="12"/>
    </row>
    <row r="742" spans="11:12" ht="10.5" x14ac:dyDescent="0.2">
      <c r="K742" s="12"/>
      <c r="L742" s="12"/>
    </row>
    <row r="743" spans="11:12" ht="10.5" x14ac:dyDescent="0.2">
      <c r="K743" s="12"/>
      <c r="L743" s="12"/>
    </row>
    <row r="744" spans="11:12" ht="10.5" x14ac:dyDescent="0.2">
      <c r="K744" s="12"/>
      <c r="L744" s="12"/>
    </row>
    <row r="745" spans="11:12" ht="10.5" x14ac:dyDescent="0.2">
      <c r="K745" s="12"/>
      <c r="L745" s="12"/>
    </row>
    <row r="746" spans="11:12" ht="10.5" x14ac:dyDescent="0.2">
      <c r="K746" s="12"/>
      <c r="L746" s="12"/>
    </row>
    <row r="747" spans="11:12" ht="10.5" x14ac:dyDescent="0.2">
      <c r="K747" s="12"/>
      <c r="L747" s="12"/>
    </row>
    <row r="748" spans="11:12" ht="10.5" x14ac:dyDescent="0.2">
      <c r="K748" s="12"/>
      <c r="L748" s="12"/>
    </row>
    <row r="749" spans="11:12" ht="10.5" x14ac:dyDescent="0.2">
      <c r="K749" s="12"/>
      <c r="L749" s="12"/>
    </row>
    <row r="750" spans="11:12" ht="10.5" x14ac:dyDescent="0.2">
      <c r="K750" s="12"/>
      <c r="L750" s="12"/>
    </row>
    <row r="751" spans="11:12" ht="10.5" x14ac:dyDescent="0.2">
      <c r="K751" s="12"/>
      <c r="L751" s="12"/>
    </row>
    <row r="752" spans="11:12" ht="10.5" x14ac:dyDescent="0.2">
      <c r="K752" s="12"/>
      <c r="L752" s="12"/>
    </row>
    <row r="753" spans="11:12" ht="10.5" x14ac:dyDescent="0.2">
      <c r="K753" s="12"/>
      <c r="L753" s="12"/>
    </row>
    <row r="754" spans="11:12" ht="10.5" x14ac:dyDescent="0.2">
      <c r="K754" s="12"/>
      <c r="L754" s="12"/>
    </row>
    <row r="755" spans="11:12" ht="10.5" x14ac:dyDescent="0.2">
      <c r="K755" s="12"/>
      <c r="L755" s="12"/>
    </row>
    <row r="756" spans="11:12" ht="10.5" x14ac:dyDescent="0.2">
      <c r="K756" s="12"/>
      <c r="L756" s="12"/>
    </row>
    <row r="757" spans="11:12" ht="10.5" x14ac:dyDescent="0.2">
      <c r="K757" s="12"/>
      <c r="L757" s="12"/>
    </row>
    <row r="758" spans="11:12" ht="10.5" x14ac:dyDescent="0.2">
      <c r="K758" s="12"/>
      <c r="L758" s="12"/>
    </row>
    <row r="759" spans="11:12" ht="10.5" x14ac:dyDescent="0.2">
      <c r="K759" s="12"/>
      <c r="L759" s="12"/>
    </row>
    <row r="760" spans="11:12" ht="10.5" x14ac:dyDescent="0.2">
      <c r="K760" s="12"/>
      <c r="L760" s="12"/>
    </row>
    <row r="761" spans="11:12" ht="10.5" x14ac:dyDescent="0.2">
      <c r="K761" s="12"/>
      <c r="L761" s="12"/>
    </row>
    <row r="762" spans="11:12" ht="10.5" x14ac:dyDescent="0.2">
      <c r="K762" s="12"/>
      <c r="L762" s="12"/>
    </row>
    <row r="763" spans="11:12" ht="10.5" x14ac:dyDescent="0.2">
      <c r="K763" s="12"/>
      <c r="L763" s="12"/>
    </row>
    <row r="764" spans="11:12" ht="10.5" x14ac:dyDescent="0.2">
      <c r="K764" s="12"/>
      <c r="L764" s="12"/>
    </row>
    <row r="765" spans="11:12" ht="10.5" x14ac:dyDescent="0.2">
      <c r="K765" s="12"/>
      <c r="L765" s="12"/>
    </row>
    <row r="766" spans="11:12" ht="10.5" x14ac:dyDescent="0.2">
      <c r="K766" s="12"/>
      <c r="L766" s="12"/>
    </row>
    <row r="767" spans="11:12" ht="10.5" x14ac:dyDescent="0.2">
      <c r="K767" s="12"/>
      <c r="L767" s="12"/>
    </row>
    <row r="768" spans="11:12" ht="10.5" x14ac:dyDescent="0.2">
      <c r="K768" s="12"/>
      <c r="L768" s="12"/>
    </row>
    <row r="769" spans="11:12" ht="10.5" x14ac:dyDescent="0.2">
      <c r="K769" s="12"/>
      <c r="L769" s="12"/>
    </row>
    <row r="770" spans="11:12" ht="10.5" x14ac:dyDescent="0.2">
      <c r="K770" s="12"/>
      <c r="L770" s="12"/>
    </row>
    <row r="771" spans="11:12" ht="10.5" x14ac:dyDescent="0.2">
      <c r="K771" s="12"/>
      <c r="L771" s="12"/>
    </row>
    <row r="772" spans="11:12" ht="10.5" x14ac:dyDescent="0.2">
      <c r="K772" s="12"/>
      <c r="L772" s="12"/>
    </row>
    <row r="773" spans="11:12" ht="10.5" x14ac:dyDescent="0.2">
      <c r="K773" s="12"/>
      <c r="L773" s="12"/>
    </row>
    <row r="774" spans="11:12" ht="10.5" x14ac:dyDescent="0.2">
      <c r="K774" s="12"/>
      <c r="L774" s="12"/>
    </row>
    <row r="775" spans="11:12" ht="10.5" x14ac:dyDescent="0.2">
      <c r="K775" s="12"/>
      <c r="L775" s="12"/>
    </row>
    <row r="776" spans="11:12" ht="10.5" x14ac:dyDescent="0.2">
      <c r="K776" s="12"/>
      <c r="L776" s="12"/>
    </row>
    <row r="777" spans="11:12" ht="10.5" x14ac:dyDescent="0.2">
      <c r="K777" s="12"/>
      <c r="L777" s="12"/>
    </row>
    <row r="778" spans="11:12" ht="10.5" x14ac:dyDescent="0.2">
      <c r="K778" s="12"/>
      <c r="L778" s="12"/>
    </row>
    <row r="779" spans="11:12" ht="10.5" x14ac:dyDescent="0.2">
      <c r="K779" s="12"/>
      <c r="L779" s="12"/>
    </row>
    <row r="780" spans="11:12" ht="10.5" x14ac:dyDescent="0.2">
      <c r="K780" s="12"/>
      <c r="L780" s="12"/>
    </row>
    <row r="781" spans="11:12" ht="10.5" x14ac:dyDescent="0.2">
      <c r="K781" s="12"/>
      <c r="L781" s="12"/>
    </row>
    <row r="782" spans="11:12" ht="10.5" x14ac:dyDescent="0.2">
      <c r="K782" s="12"/>
      <c r="L782" s="12"/>
    </row>
    <row r="783" spans="11:12" ht="10.5" x14ac:dyDescent="0.2">
      <c r="K783" s="12"/>
      <c r="L783" s="12"/>
    </row>
    <row r="784" spans="11:12" ht="10.5" x14ac:dyDescent="0.2">
      <c r="K784" s="12"/>
      <c r="L784" s="12"/>
    </row>
    <row r="785" spans="11:12" ht="10.5" x14ac:dyDescent="0.2">
      <c r="K785" s="12"/>
      <c r="L785" s="12"/>
    </row>
    <row r="786" spans="11:12" ht="10.5" x14ac:dyDescent="0.2">
      <c r="K786" s="12"/>
      <c r="L786" s="12"/>
    </row>
    <row r="787" spans="11:12" ht="10.5" x14ac:dyDescent="0.2">
      <c r="K787" s="12"/>
      <c r="L787" s="12"/>
    </row>
    <row r="788" spans="11:12" ht="10.5" x14ac:dyDescent="0.2">
      <c r="K788" s="12"/>
      <c r="L788" s="12"/>
    </row>
    <row r="789" spans="11:12" ht="10.5" x14ac:dyDescent="0.2">
      <c r="K789" s="12"/>
      <c r="L789" s="12"/>
    </row>
    <row r="790" spans="11:12" ht="10.5" x14ac:dyDescent="0.2">
      <c r="K790" s="12"/>
      <c r="L790" s="12"/>
    </row>
    <row r="791" spans="11:12" ht="10.5" x14ac:dyDescent="0.2">
      <c r="K791" s="12"/>
      <c r="L791" s="12"/>
    </row>
    <row r="792" spans="11:12" ht="10.5" x14ac:dyDescent="0.2">
      <c r="K792" s="12"/>
      <c r="L792" s="12"/>
    </row>
    <row r="793" spans="11:12" ht="10.5" x14ac:dyDescent="0.2">
      <c r="K793" s="12"/>
      <c r="L793" s="12"/>
    </row>
    <row r="794" spans="11:12" ht="10.5" x14ac:dyDescent="0.2">
      <c r="K794" s="12"/>
      <c r="L794" s="12"/>
    </row>
    <row r="795" spans="11:12" ht="10.5" x14ac:dyDescent="0.2">
      <c r="K795" s="12"/>
      <c r="L795" s="12"/>
    </row>
    <row r="796" spans="11:12" ht="10.5" x14ac:dyDescent="0.2">
      <c r="K796" s="12"/>
      <c r="L796" s="12"/>
    </row>
    <row r="797" spans="11:12" ht="10.5" x14ac:dyDescent="0.2">
      <c r="K797" s="12"/>
      <c r="L797" s="12"/>
    </row>
    <row r="798" spans="11:12" ht="10.5" x14ac:dyDescent="0.2">
      <c r="K798" s="12"/>
      <c r="L798" s="12"/>
    </row>
    <row r="799" spans="11:12" ht="10.5" x14ac:dyDescent="0.2">
      <c r="K799" s="12"/>
      <c r="L799" s="12"/>
    </row>
    <row r="800" spans="11:12" ht="10.5" x14ac:dyDescent="0.2">
      <c r="K800" s="12"/>
      <c r="L800" s="12"/>
    </row>
    <row r="801" spans="11:12" ht="10.5" x14ac:dyDescent="0.2">
      <c r="K801" s="12"/>
      <c r="L801" s="12"/>
    </row>
    <row r="802" spans="11:12" ht="10.5" x14ac:dyDescent="0.2">
      <c r="K802" s="12"/>
      <c r="L802" s="12"/>
    </row>
    <row r="803" spans="11:12" ht="10.5" x14ac:dyDescent="0.2">
      <c r="K803" s="12"/>
      <c r="L803" s="12"/>
    </row>
    <row r="804" spans="11:12" ht="10.5" x14ac:dyDescent="0.2">
      <c r="K804" s="12"/>
      <c r="L804" s="12"/>
    </row>
    <row r="805" spans="11:12" ht="10.5" x14ac:dyDescent="0.2">
      <c r="K805" s="12"/>
      <c r="L805" s="12"/>
    </row>
    <row r="806" spans="11:12" ht="10.5" x14ac:dyDescent="0.2">
      <c r="K806" s="12"/>
      <c r="L806" s="12"/>
    </row>
    <row r="807" spans="11:12" ht="10.5" x14ac:dyDescent="0.2">
      <c r="K807" s="12"/>
      <c r="L807" s="12"/>
    </row>
    <row r="808" spans="11:12" ht="10.5" x14ac:dyDescent="0.2">
      <c r="K808" s="12"/>
      <c r="L808" s="12"/>
    </row>
    <row r="809" spans="11:12" ht="10.5" x14ac:dyDescent="0.2">
      <c r="K809" s="12"/>
      <c r="L809" s="12"/>
    </row>
    <row r="810" spans="11:12" ht="10.5" x14ac:dyDescent="0.2">
      <c r="K810" s="12"/>
      <c r="L810" s="12"/>
    </row>
    <row r="811" spans="11:12" ht="10.5" x14ac:dyDescent="0.2">
      <c r="K811" s="12"/>
      <c r="L811" s="12"/>
    </row>
    <row r="812" spans="11:12" ht="10.5" x14ac:dyDescent="0.2">
      <c r="K812" s="12"/>
      <c r="L812" s="12"/>
    </row>
    <row r="813" spans="11:12" ht="10.5" x14ac:dyDescent="0.2">
      <c r="K813" s="12"/>
      <c r="L813" s="12"/>
    </row>
    <row r="814" spans="11:12" ht="10.5" x14ac:dyDescent="0.2">
      <c r="K814" s="12"/>
      <c r="L814" s="12"/>
    </row>
    <row r="815" spans="11:12" ht="10.5" x14ac:dyDescent="0.2">
      <c r="K815" s="12"/>
      <c r="L815" s="12"/>
    </row>
    <row r="816" spans="11:12" ht="10.5" x14ac:dyDescent="0.2">
      <c r="K816" s="12"/>
      <c r="L816" s="12"/>
    </row>
    <row r="817" spans="11:12" ht="10.5" x14ac:dyDescent="0.2">
      <c r="K817" s="12"/>
      <c r="L817" s="12"/>
    </row>
    <row r="818" spans="11:12" ht="10.5" x14ac:dyDescent="0.2">
      <c r="K818" s="12"/>
      <c r="L818" s="12"/>
    </row>
    <row r="819" spans="11:12" ht="10.5" x14ac:dyDescent="0.2">
      <c r="K819" s="12"/>
      <c r="L819" s="12"/>
    </row>
    <row r="820" spans="11:12" ht="10.5" x14ac:dyDescent="0.2">
      <c r="K820" s="12"/>
      <c r="L820" s="12"/>
    </row>
    <row r="821" spans="11:12" ht="10.5" x14ac:dyDescent="0.2">
      <c r="K821" s="12"/>
      <c r="L821" s="12"/>
    </row>
    <row r="822" spans="11:12" ht="10.5" x14ac:dyDescent="0.2">
      <c r="K822" s="12"/>
      <c r="L822" s="12"/>
    </row>
    <row r="823" spans="11:12" ht="10.5" x14ac:dyDescent="0.2">
      <c r="K823" s="12"/>
      <c r="L823" s="12"/>
    </row>
    <row r="824" spans="11:12" ht="10.5" x14ac:dyDescent="0.2">
      <c r="K824" s="12"/>
      <c r="L824" s="12"/>
    </row>
    <row r="825" spans="11:12" ht="10.5" x14ac:dyDescent="0.2">
      <c r="K825" s="12"/>
      <c r="L825" s="12"/>
    </row>
    <row r="826" spans="11:12" ht="10.5" x14ac:dyDescent="0.2">
      <c r="K826" s="12"/>
      <c r="L826" s="12"/>
    </row>
    <row r="827" spans="11:12" ht="10.5" x14ac:dyDescent="0.2">
      <c r="K827" s="12"/>
      <c r="L827" s="12"/>
    </row>
    <row r="828" spans="11:12" ht="10.5" x14ac:dyDescent="0.2">
      <c r="K828" s="12"/>
      <c r="L828" s="12"/>
    </row>
    <row r="829" spans="11:12" ht="10.5" x14ac:dyDescent="0.2">
      <c r="K829" s="12"/>
      <c r="L829" s="12"/>
    </row>
    <row r="830" spans="11:12" ht="10.5" x14ac:dyDescent="0.2">
      <c r="K830" s="12"/>
      <c r="L830" s="12"/>
    </row>
    <row r="831" spans="11:12" ht="10.5" x14ac:dyDescent="0.2">
      <c r="K831" s="12"/>
      <c r="L831" s="12"/>
    </row>
    <row r="832" spans="11:12" ht="10.5" x14ac:dyDescent="0.2">
      <c r="K832" s="12"/>
      <c r="L832" s="12"/>
    </row>
    <row r="833" spans="11:12" ht="10.5" x14ac:dyDescent="0.2">
      <c r="K833" s="12"/>
      <c r="L833" s="12"/>
    </row>
    <row r="834" spans="11:12" ht="10.5" x14ac:dyDescent="0.2">
      <c r="K834" s="12"/>
      <c r="L834" s="12"/>
    </row>
    <row r="835" spans="11:12" ht="10.5" x14ac:dyDescent="0.2">
      <c r="K835" s="12"/>
      <c r="L835" s="12"/>
    </row>
    <row r="836" spans="11:12" ht="10.5" x14ac:dyDescent="0.2">
      <c r="K836" s="12"/>
      <c r="L836" s="12"/>
    </row>
    <row r="837" spans="11:12" ht="10.5" x14ac:dyDescent="0.2">
      <c r="K837" s="12"/>
      <c r="L837" s="12"/>
    </row>
    <row r="838" spans="11:12" ht="10.5" x14ac:dyDescent="0.2">
      <c r="K838" s="12"/>
      <c r="L838" s="12"/>
    </row>
    <row r="839" spans="11:12" ht="10.5" x14ac:dyDescent="0.2">
      <c r="K839" s="12"/>
      <c r="L839" s="12"/>
    </row>
    <row r="840" spans="11:12" ht="10.5" x14ac:dyDescent="0.2">
      <c r="K840" s="12"/>
      <c r="L840" s="12"/>
    </row>
    <row r="841" spans="11:12" ht="10.5" x14ac:dyDescent="0.2">
      <c r="K841" s="12"/>
      <c r="L841" s="12"/>
    </row>
    <row r="842" spans="11:12" ht="10.5" x14ac:dyDescent="0.2">
      <c r="K842" s="12"/>
      <c r="L842" s="12"/>
    </row>
    <row r="843" spans="11:12" ht="10.5" x14ac:dyDescent="0.2">
      <c r="K843" s="12"/>
      <c r="L843" s="12"/>
    </row>
    <row r="844" spans="11:12" ht="10.5" x14ac:dyDescent="0.2">
      <c r="K844" s="12"/>
      <c r="L844" s="12"/>
    </row>
    <row r="845" spans="11:12" ht="10.5" x14ac:dyDescent="0.2">
      <c r="K845" s="12"/>
      <c r="L845" s="12"/>
    </row>
    <row r="846" spans="11:12" ht="10.5" x14ac:dyDescent="0.2">
      <c r="K846" s="12"/>
      <c r="L846" s="12"/>
    </row>
    <row r="847" spans="11:12" ht="10.5" x14ac:dyDescent="0.2">
      <c r="K847" s="12"/>
      <c r="L847" s="12"/>
    </row>
    <row r="848" spans="11:12" ht="10.5" x14ac:dyDescent="0.2">
      <c r="K848" s="12"/>
      <c r="L848" s="12"/>
    </row>
    <row r="849" spans="11:12" ht="10.5" x14ac:dyDescent="0.2">
      <c r="K849" s="12"/>
      <c r="L849" s="12"/>
    </row>
    <row r="850" spans="11:12" ht="10.5" x14ac:dyDescent="0.2">
      <c r="K850" s="12"/>
      <c r="L850" s="12"/>
    </row>
    <row r="851" spans="11:12" ht="10.5" x14ac:dyDescent="0.2">
      <c r="K851" s="12"/>
      <c r="L851" s="12"/>
    </row>
    <row r="852" spans="11:12" ht="10.5" x14ac:dyDescent="0.2">
      <c r="K852" s="12"/>
      <c r="L852" s="12"/>
    </row>
    <row r="853" spans="11:12" ht="10.5" x14ac:dyDescent="0.2">
      <c r="K853" s="12"/>
      <c r="L853" s="12"/>
    </row>
    <row r="854" spans="11:12" ht="10.5" x14ac:dyDescent="0.2">
      <c r="K854" s="12"/>
      <c r="L854" s="12"/>
    </row>
    <row r="855" spans="11:12" ht="10.5" x14ac:dyDescent="0.2">
      <c r="K855" s="12"/>
      <c r="L855" s="12"/>
    </row>
    <row r="856" spans="11:12" ht="10.5" x14ac:dyDescent="0.2">
      <c r="K856" s="12"/>
      <c r="L856" s="12"/>
    </row>
    <row r="857" spans="11:12" ht="10.5" x14ac:dyDescent="0.2">
      <c r="K857" s="12"/>
      <c r="L857" s="12"/>
    </row>
    <row r="858" spans="11:12" ht="10.5" x14ac:dyDescent="0.2">
      <c r="K858" s="12"/>
      <c r="L858" s="12"/>
    </row>
    <row r="859" spans="11:12" ht="10.5" x14ac:dyDescent="0.2">
      <c r="K859" s="12"/>
      <c r="L859" s="12"/>
    </row>
    <row r="860" spans="11:12" ht="10.5" x14ac:dyDescent="0.2">
      <c r="K860" s="12"/>
      <c r="L860" s="12"/>
    </row>
    <row r="861" spans="11:12" ht="10.5" x14ac:dyDescent="0.2">
      <c r="K861" s="12"/>
      <c r="L861" s="12"/>
    </row>
    <row r="862" spans="11:12" ht="10.5" x14ac:dyDescent="0.2">
      <c r="K862" s="12"/>
      <c r="L862" s="12"/>
    </row>
    <row r="863" spans="11:12" ht="10.5" x14ac:dyDescent="0.2">
      <c r="K863" s="12"/>
      <c r="L863" s="12"/>
    </row>
    <row r="864" spans="11:12" ht="10.5" x14ac:dyDescent="0.2">
      <c r="K864" s="12"/>
      <c r="L864" s="12"/>
    </row>
    <row r="865" spans="11:12" ht="10.5" x14ac:dyDescent="0.2">
      <c r="K865" s="12"/>
      <c r="L865" s="12"/>
    </row>
    <row r="866" spans="11:12" ht="10.5" x14ac:dyDescent="0.2">
      <c r="K866" s="12"/>
      <c r="L866" s="12"/>
    </row>
    <row r="867" spans="11:12" ht="10.5" x14ac:dyDescent="0.2">
      <c r="K867" s="12"/>
      <c r="L867" s="12"/>
    </row>
    <row r="868" spans="11:12" ht="10.5" x14ac:dyDescent="0.2">
      <c r="K868" s="12"/>
      <c r="L868" s="12"/>
    </row>
    <row r="869" spans="11:12" ht="10.5" x14ac:dyDescent="0.2">
      <c r="K869" s="12"/>
      <c r="L869" s="12"/>
    </row>
    <row r="870" spans="11:12" ht="10.5" x14ac:dyDescent="0.2">
      <c r="K870" s="12"/>
      <c r="L870" s="12"/>
    </row>
    <row r="871" spans="11:12" ht="10.5" x14ac:dyDescent="0.2">
      <c r="K871" s="12"/>
      <c r="L871" s="12"/>
    </row>
    <row r="872" spans="11:12" ht="10.5" x14ac:dyDescent="0.2">
      <c r="K872" s="12"/>
      <c r="L872" s="12"/>
    </row>
    <row r="873" spans="11:12" ht="10.5" x14ac:dyDescent="0.2">
      <c r="K873" s="12"/>
      <c r="L873" s="12"/>
    </row>
    <row r="874" spans="11:12" ht="10.5" x14ac:dyDescent="0.2">
      <c r="K874" s="12"/>
      <c r="L874" s="12"/>
    </row>
    <row r="875" spans="11:12" ht="10.5" x14ac:dyDescent="0.2">
      <c r="K875" s="12"/>
      <c r="L875" s="12"/>
    </row>
    <row r="876" spans="11:12" ht="10.5" x14ac:dyDescent="0.2">
      <c r="K876" s="12"/>
      <c r="L876" s="12"/>
    </row>
    <row r="877" spans="11:12" ht="10.5" x14ac:dyDescent="0.2">
      <c r="K877" s="12"/>
      <c r="L877" s="12"/>
    </row>
    <row r="878" spans="11:12" ht="10.5" x14ac:dyDescent="0.2">
      <c r="K878" s="12"/>
      <c r="L878" s="12"/>
    </row>
    <row r="879" spans="11:12" ht="10.5" x14ac:dyDescent="0.2">
      <c r="K879" s="12"/>
      <c r="L879" s="12"/>
    </row>
    <row r="880" spans="11:12" ht="10.5" x14ac:dyDescent="0.2">
      <c r="K880" s="12"/>
      <c r="L880" s="12"/>
    </row>
    <row r="881" spans="11:12" ht="10.5" x14ac:dyDescent="0.2">
      <c r="K881" s="12"/>
      <c r="L881" s="12"/>
    </row>
    <row r="882" spans="11:12" ht="10.5" x14ac:dyDescent="0.2">
      <c r="K882" s="12"/>
      <c r="L882" s="12"/>
    </row>
    <row r="883" spans="11:12" ht="10.5" x14ac:dyDescent="0.2">
      <c r="K883" s="12"/>
      <c r="L883" s="12"/>
    </row>
    <row r="884" spans="11:12" ht="10.5" x14ac:dyDescent="0.2">
      <c r="K884" s="12"/>
      <c r="L884" s="12"/>
    </row>
    <row r="885" spans="11:12" ht="10.5" x14ac:dyDescent="0.2">
      <c r="K885" s="12"/>
      <c r="L885" s="12"/>
    </row>
    <row r="886" spans="11:12" ht="10.5" x14ac:dyDescent="0.2">
      <c r="K886" s="12"/>
      <c r="L886" s="12"/>
    </row>
    <row r="887" spans="11:12" ht="10.5" x14ac:dyDescent="0.2">
      <c r="K887" s="12"/>
      <c r="L887" s="12"/>
    </row>
    <row r="888" spans="11:12" ht="10.5" x14ac:dyDescent="0.2">
      <c r="K888" s="12"/>
      <c r="L888" s="12"/>
    </row>
    <row r="889" spans="11:12" ht="10.5" x14ac:dyDescent="0.2">
      <c r="K889" s="12"/>
      <c r="L889" s="12"/>
    </row>
    <row r="890" spans="11:12" ht="10.5" x14ac:dyDescent="0.2">
      <c r="K890" s="12"/>
      <c r="L890" s="12"/>
    </row>
    <row r="891" spans="11:12" ht="10.5" x14ac:dyDescent="0.2">
      <c r="K891" s="12"/>
      <c r="L891" s="12"/>
    </row>
    <row r="892" spans="11:12" ht="10.5" x14ac:dyDescent="0.2">
      <c r="K892" s="12"/>
      <c r="L892" s="12"/>
    </row>
    <row r="893" spans="11:12" ht="10.5" x14ac:dyDescent="0.2">
      <c r="K893" s="12"/>
      <c r="L893" s="12"/>
    </row>
    <row r="894" spans="11:12" ht="10.5" x14ac:dyDescent="0.2">
      <c r="K894" s="12"/>
      <c r="L894" s="12"/>
    </row>
    <row r="895" spans="11:12" ht="10.5" x14ac:dyDescent="0.2">
      <c r="K895" s="12"/>
      <c r="L895" s="12"/>
    </row>
    <row r="896" spans="11:12" ht="10.5" x14ac:dyDescent="0.2">
      <c r="K896" s="12"/>
      <c r="L896" s="12"/>
    </row>
    <row r="897" spans="11:12" ht="10.5" x14ac:dyDescent="0.2">
      <c r="K897" s="12"/>
      <c r="L897" s="12"/>
    </row>
    <row r="898" spans="11:12" ht="10.5" x14ac:dyDescent="0.2">
      <c r="K898" s="12"/>
      <c r="L898" s="12"/>
    </row>
    <row r="899" spans="11:12" ht="10.5" x14ac:dyDescent="0.2">
      <c r="K899" s="12"/>
      <c r="L899" s="12"/>
    </row>
    <row r="900" spans="11:12" ht="10.5" x14ac:dyDescent="0.2">
      <c r="K900" s="12"/>
      <c r="L900" s="12"/>
    </row>
    <row r="901" spans="11:12" ht="10.5" x14ac:dyDescent="0.2">
      <c r="K901" s="12"/>
      <c r="L901" s="12"/>
    </row>
    <row r="902" spans="11:12" ht="10.5" x14ac:dyDescent="0.2">
      <c r="K902" s="12"/>
      <c r="L902" s="12"/>
    </row>
    <row r="903" spans="11:12" ht="10.5" x14ac:dyDescent="0.2">
      <c r="K903" s="12"/>
      <c r="L903" s="12"/>
    </row>
    <row r="904" spans="11:12" ht="10.5" x14ac:dyDescent="0.2">
      <c r="K904" s="12"/>
      <c r="L904" s="12"/>
    </row>
    <row r="905" spans="11:12" ht="10.5" x14ac:dyDescent="0.2">
      <c r="K905" s="12"/>
      <c r="L905" s="12"/>
    </row>
    <row r="906" spans="11:12" ht="10.5" x14ac:dyDescent="0.2">
      <c r="K906" s="12"/>
      <c r="L906" s="12"/>
    </row>
    <row r="907" spans="11:12" ht="10.5" x14ac:dyDescent="0.2">
      <c r="K907" s="12"/>
      <c r="L907" s="12"/>
    </row>
    <row r="908" spans="11:12" ht="10.5" x14ac:dyDescent="0.2">
      <c r="K908" s="12"/>
      <c r="L908" s="12"/>
    </row>
    <row r="909" spans="11:12" ht="10.5" x14ac:dyDescent="0.2">
      <c r="K909" s="12"/>
      <c r="L909" s="12"/>
    </row>
    <row r="910" spans="11:12" ht="10.5" x14ac:dyDescent="0.2">
      <c r="K910" s="12"/>
      <c r="L910" s="12"/>
    </row>
    <row r="911" spans="11:12" ht="10.5" x14ac:dyDescent="0.2">
      <c r="K911" s="12"/>
      <c r="L911" s="12"/>
    </row>
    <row r="912" spans="11:12" ht="10.5" x14ac:dyDescent="0.2">
      <c r="K912" s="12"/>
      <c r="L912" s="12"/>
    </row>
    <row r="913" spans="11:12" ht="10.5" x14ac:dyDescent="0.2">
      <c r="K913" s="12"/>
      <c r="L913" s="12"/>
    </row>
    <row r="914" spans="11:12" ht="10.5" x14ac:dyDescent="0.2">
      <c r="K914" s="12"/>
      <c r="L914" s="12"/>
    </row>
    <row r="915" spans="11:12" ht="10.5" x14ac:dyDescent="0.2">
      <c r="K915" s="12"/>
      <c r="L915" s="12"/>
    </row>
    <row r="916" spans="11:12" ht="10.5" x14ac:dyDescent="0.2">
      <c r="K916" s="12"/>
      <c r="L916" s="12"/>
    </row>
    <row r="917" spans="11:12" ht="10.5" x14ac:dyDescent="0.2">
      <c r="K917" s="12"/>
      <c r="L917" s="12"/>
    </row>
    <row r="918" spans="11:12" ht="10.5" x14ac:dyDescent="0.2">
      <c r="K918" s="12"/>
      <c r="L918" s="12"/>
    </row>
    <row r="919" spans="11:12" ht="10.5" x14ac:dyDescent="0.2">
      <c r="K919" s="12"/>
      <c r="L919" s="12"/>
    </row>
    <row r="920" spans="11:12" ht="10.5" x14ac:dyDescent="0.2">
      <c r="K920" s="12"/>
      <c r="L920" s="12"/>
    </row>
    <row r="921" spans="11:12" ht="10.5" x14ac:dyDescent="0.2">
      <c r="K921" s="12"/>
      <c r="L921" s="12"/>
    </row>
    <row r="922" spans="11:12" ht="10.5" x14ac:dyDescent="0.2">
      <c r="K922" s="12"/>
      <c r="L922" s="12"/>
    </row>
    <row r="923" spans="11:12" ht="10.5" x14ac:dyDescent="0.2">
      <c r="K923" s="12"/>
      <c r="L923" s="12"/>
    </row>
    <row r="924" spans="11:12" ht="10.5" x14ac:dyDescent="0.2">
      <c r="K924" s="12"/>
      <c r="L924" s="12"/>
    </row>
    <row r="925" spans="11:12" ht="10.5" x14ac:dyDescent="0.2">
      <c r="K925" s="12"/>
      <c r="L925" s="12"/>
    </row>
    <row r="926" spans="11:12" ht="10.5" x14ac:dyDescent="0.2">
      <c r="K926" s="12"/>
      <c r="L926" s="12"/>
    </row>
    <row r="927" spans="11:12" ht="10.5" x14ac:dyDescent="0.2">
      <c r="K927" s="12"/>
      <c r="L927" s="12"/>
    </row>
    <row r="928" spans="11:12" ht="10.5" x14ac:dyDescent="0.2">
      <c r="K928" s="12"/>
      <c r="L928" s="12"/>
    </row>
    <row r="929" spans="11:12" ht="10.5" x14ac:dyDescent="0.2">
      <c r="K929" s="12"/>
      <c r="L929" s="12"/>
    </row>
    <row r="930" spans="11:12" ht="10.5" x14ac:dyDescent="0.2">
      <c r="K930" s="12"/>
      <c r="L930" s="12"/>
    </row>
    <row r="931" spans="11:12" ht="10.5" x14ac:dyDescent="0.2">
      <c r="K931" s="12"/>
      <c r="L931" s="12"/>
    </row>
    <row r="932" spans="11:12" ht="10.5" x14ac:dyDescent="0.2">
      <c r="K932" s="12"/>
      <c r="L932" s="12"/>
    </row>
    <row r="933" spans="11:12" ht="10.5" x14ac:dyDescent="0.2">
      <c r="K933" s="12"/>
      <c r="L933" s="12"/>
    </row>
    <row r="934" spans="11:12" ht="10.5" x14ac:dyDescent="0.2">
      <c r="K934" s="12"/>
      <c r="L934" s="12"/>
    </row>
    <row r="935" spans="11:12" ht="10.5" x14ac:dyDescent="0.2">
      <c r="K935" s="12"/>
      <c r="L935" s="12"/>
    </row>
    <row r="936" spans="11:12" ht="10.5" x14ac:dyDescent="0.2">
      <c r="K936" s="12"/>
      <c r="L936" s="12"/>
    </row>
    <row r="937" spans="11:12" ht="10.5" x14ac:dyDescent="0.2">
      <c r="K937" s="12"/>
      <c r="L937" s="12"/>
    </row>
    <row r="938" spans="11:12" ht="10.5" x14ac:dyDescent="0.2">
      <c r="K938" s="12"/>
      <c r="L938" s="12"/>
    </row>
    <row r="939" spans="11:12" ht="10.5" x14ac:dyDescent="0.2">
      <c r="K939" s="12"/>
      <c r="L939" s="12"/>
    </row>
    <row r="940" spans="11:12" ht="10.5" x14ac:dyDescent="0.2">
      <c r="K940" s="12"/>
      <c r="L940" s="12"/>
    </row>
    <row r="941" spans="11:12" ht="10.5" x14ac:dyDescent="0.2">
      <c r="K941" s="12"/>
      <c r="L941" s="12"/>
    </row>
    <row r="942" spans="11:12" ht="10.5" x14ac:dyDescent="0.2">
      <c r="K942" s="12"/>
      <c r="L942" s="12"/>
    </row>
    <row r="943" spans="11:12" ht="10.5" x14ac:dyDescent="0.2">
      <c r="K943" s="12"/>
      <c r="L943" s="12"/>
    </row>
    <row r="944" spans="11:12" ht="10.5" x14ac:dyDescent="0.2">
      <c r="K944" s="12"/>
      <c r="L944" s="12"/>
    </row>
    <row r="945" spans="11:12" ht="10.5" x14ac:dyDescent="0.2">
      <c r="K945" s="12"/>
      <c r="L945" s="12"/>
    </row>
    <row r="946" spans="11:12" ht="10.5" x14ac:dyDescent="0.2">
      <c r="K946" s="12"/>
      <c r="L946" s="12"/>
    </row>
    <row r="947" spans="11:12" ht="10.5" x14ac:dyDescent="0.2">
      <c r="K947" s="12"/>
      <c r="L947" s="12"/>
    </row>
    <row r="948" spans="11:12" ht="10.5" x14ac:dyDescent="0.2">
      <c r="K948" s="12"/>
      <c r="L948" s="12"/>
    </row>
    <row r="949" spans="11:12" ht="10.5" x14ac:dyDescent="0.2">
      <c r="K949" s="12"/>
      <c r="L949" s="12"/>
    </row>
    <row r="950" spans="11:12" ht="10.5" x14ac:dyDescent="0.2">
      <c r="K950" s="12"/>
      <c r="L950" s="12"/>
    </row>
    <row r="951" spans="11:12" ht="10.5" x14ac:dyDescent="0.2">
      <c r="K951" s="12"/>
      <c r="L951" s="12"/>
    </row>
    <row r="952" spans="11:12" ht="10.5" x14ac:dyDescent="0.2">
      <c r="K952" s="12"/>
      <c r="L952" s="12"/>
    </row>
    <row r="953" spans="11:12" ht="10.5" x14ac:dyDescent="0.2">
      <c r="K953" s="12"/>
      <c r="L953" s="12"/>
    </row>
    <row r="954" spans="11:12" ht="10.5" x14ac:dyDescent="0.2">
      <c r="K954" s="12"/>
      <c r="L954" s="12"/>
    </row>
    <row r="955" spans="11:12" ht="10.5" x14ac:dyDescent="0.2">
      <c r="K955" s="12"/>
      <c r="L955" s="12"/>
    </row>
    <row r="956" spans="11:12" ht="10.5" x14ac:dyDescent="0.2">
      <c r="K956" s="12"/>
      <c r="L956" s="12"/>
    </row>
    <row r="957" spans="11:12" ht="10.5" x14ac:dyDescent="0.2">
      <c r="K957" s="12"/>
      <c r="L957" s="12"/>
    </row>
    <row r="958" spans="11:12" ht="10.5" x14ac:dyDescent="0.2">
      <c r="K958" s="12"/>
      <c r="L958" s="12"/>
    </row>
    <row r="959" spans="11:12" ht="10.5" x14ac:dyDescent="0.2">
      <c r="K959" s="12"/>
      <c r="L959" s="12"/>
    </row>
    <row r="960" spans="11:12" ht="10.5" x14ac:dyDescent="0.2">
      <c r="K960" s="12"/>
      <c r="L960" s="12"/>
    </row>
    <row r="961" spans="11:12" ht="10.5" x14ac:dyDescent="0.2">
      <c r="K961" s="12"/>
      <c r="L961" s="12"/>
    </row>
    <row r="962" spans="11:12" ht="10.5" x14ac:dyDescent="0.2">
      <c r="K962" s="12"/>
      <c r="L962" s="12"/>
    </row>
    <row r="963" spans="11:12" ht="10.5" x14ac:dyDescent="0.2">
      <c r="K963" s="12"/>
      <c r="L963" s="12"/>
    </row>
    <row r="964" spans="11:12" ht="10.5" x14ac:dyDescent="0.2">
      <c r="K964" s="12"/>
      <c r="L964" s="12"/>
    </row>
    <row r="965" spans="11:12" ht="10.5" x14ac:dyDescent="0.2">
      <c r="K965" s="12"/>
      <c r="L965" s="12"/>
    </row>
    <row r="966" spans="11:12" ht="10.5" x14ac:dyDescent="0.2">
      <c r="K966" s="12"/>
      <c r="L966" s="12"/>
    </row>
    <row r="967" spans="11:12" ht="10.5" x14ac:dyDescent="0.2">
      <c r="K967" s="12"/>
      <c r="L967" s="12"/>
    </row>
    <row r="968" spans="11:12" ht="10.5" x14ac:dyDescent="0.2">
      <c r="K968" s="12"/>
      <c r="L968" s="12"/>
    </row>
    <row r="969" spans="11:12" ht="10.5" x14ac:dyDescent="0.2">
      <c r="K969" s="12"/>
      <c r="L969" s="12"/>
    </row>
    <row r="970" spans="11:12" ht="10.5" x14ac:dyDescent="0.2">
      <c r="K970" s="12"/>
      <c r="L970" s="12"/>
    </row>
    <row r="971" spans="11:12" ht="10.5" x14ac:dyDescent="0.2">
      <c r="K971" s="12"/>
      <c r="L971" s="12"/>
    </row>
    <row r="972" spans="11:12" ht="10.5" x14ac:dyDescent="0.2">
      <c r="K972" s="12"/>
      <c r="L972" s="12"/>
    </row>
    <row r="973" spans="11:12" ht="10.5" x14ac:dyDescent="0.2">
      <c r="K973" s="12"/>
      <c r="L973" s="12"/>
    </row>
    <row r="974" spans="11:12" ht="10.5" x14ac:dyDescent="0.2">
      <c r="K974" s="12"/>
      <c r="L974" s="12"/>
    </row>
    <row r="975" spans="11:12" ht="10.5" x14ac:dyDescent="0.2">
      <c r="K975" s="12"/>
      <c r="L975" s="12"/>
    </row>
    <row r="976" spans="11:12" ht="10.5" x14ac:dyDescent="0.2">
      <c r="K976" s="12"/>
      <c r="L976" s="12"/>
    </row>
    <row r="977" spans="11:12" ht="10.5" x14ac:dyDescent="0.2">
      <c r="K977" s="12"/>
      <c r="L977" s="12"/>
    </row>
    <row r="978" spans="11:12" ht="10.5" x14ac:dyDescent="0.2">
      <c r="K978" s="12"/>
      <c r="L978" s="12"/>
    </row>
    <row r="979" spans="11:12" ht="10.5" x14ac:dyDescent="0.2">
      <c r="K979" s="12"/>
      <c r="L979" s="12"/>
    </row>
    <row r="980" spans="11:12" ht="10.5" x14ac:dyDescent="0.2">
      <c r="K980" s="12"/>
      <c r="L980" s="12"/>
    </row>
    <row r="981" spans="11:12" ht="10.5" x14ac:dyDescent="0.2">
      <c r="K981" s="12"/>
      <c r="L981" s="12"/>
    </row>
    <row r="982" spans="11:12" ht="10.5" x14ac:dyDescent="0.2">
      <c r="K982" s="12"/>
      <c r="L982" s="12"/>
    </row>
    <row r="983" spans="11:12" ht="10.5" x14ac:dyDescent="0.2">
      <c r="K983" s="12"/>
      <c r="L983" s="12"/>
    </row>
    <row r="984" spans="11:12" ht="10.5" x14ac:dyDescent="0.2">
      <c r="K984" s="12"/>
      <c r="L984" s="12"/>
    </row>
    <row r="985" spans="11:12" ht="10.5" x14ac:dyDescent="0.2">
      <c r="K985" s="12"/>
      <c r="L985" s="12"/>
    </row>
    <row r="986" spans="11:12" ht="10.5" x14ac:dyDescent="0.2">
      <c r="K986" s="12"/>
      <c r="L986" s="12"/>
    </row>
    <row r="987" spans="11:12" ht="10.5" x14ac:dyDescent="0.2">
      <c r="K987" s="12"/>
      <c r="L987" s="12"/>
    </row>
    <row r="988" spans="11:12" ht="10.5" x14ac:dyDescent="0.2">
      <c r="K988" s="12"/>
      <c r="L988" s="12"/>
    </row>
    <row r="989" spans="11:12" ht="10.5" x14ac:dyDescent="0.2">
      <c r="K989" s="12"/>
      <c r="L989" s="12"/>
    </row>
    <row r="990" spans="11:12" ht="10.5" x14ac:dyDescent="0.2">
      <c r="K990" s="12"/>
      <c r="L990" s="12"/>
    </row>
    <row r="991" spans="11:12" ht="10.5" x14ac:dyDescent="0.2">
      <c r="K991" s="12"/>
      <c r="L991" s="12"/>
    </row>
    <row r="992" spans="11:12" ht="10.5" x14ac:dyDescent="0.2">
      <c r="K992" s="12"/>
      <c r="L992" s="12"/>
    </row>
    <row r="993" spans="11:12" ht="10.5" x14ac:dyDescent="0.2">
      <c r="K993" s="12"/>
      <c r="L993" s="12"/>
    </row>
    <row r="994" spans="11:12" ht="10.5" x14ac:dyDescent="0.2">
      <c r="K994" s="12"/>
      <c r="L994" s="12"/>
    </row>
    <row r="995" spans="11:12" ht="10.5" x14ac:dyDescent="0.2">
      <c r="K995" s="12"/>
      <c r="L995" s="12"/>
    </row>
    <row r="996" spans="11:12" ht="10.5" x14ac:dyDescent="0.2">
      <c r="K996" s="12"/>
      <c r="L996" s="12"/>
    </row>
    <row r="997" spans="11:12" ht="10.5" x14ac:dyDescent="0.2">
      <c r="K997" s="12"/>
      <c r="L997" s="12"/>
    </row>
    <row r="998" spans="11:12" ht="10.5" x14ac:dyDescent="0.2">
      <c r="K998" s="12"/>
      <c r="L998" s="12"/>
    </row>
    <row r="999" spans="11:12" ht="10.5" x14ac:dyDescent="0.2">
      <c r="K999" s="12"/>
      <c r="L999" s="12"/>
    </row>
    <row r="1000" spans="11:12" ht="10.5" x14ac:dyDescent="0.2">
      <c r="K1000" s="12"/>
      <c r="L1000" s="12"/>
    </row>
  </sheetData>
  <mergeCells count="9">
    <mergeCell ref="A28:A29"/>
    <mergeCell ref="A31:A32"/>
    <mergeCell ref="A34:A37"/>
    <mergeCell ref="A2:A4"/>
    <mergeCell ref="A6:A8"/>
    <mergeCell ref="A14:A15"/>
    <mergeCell ref="A17:A19"/>
    <mergeCell ref="A21:A23"/>
    <mergeCell ref="A25:A26"/>
  </mergeCells>
  <hyperlinks>
    <hyperlink ref="L17"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selection activeCell="D1" sqref="D1:H1"/>
    </sheetView>
  </sheetViews>
  <sheetFormatPr defaultColWidth="8.83203125" defaultRowHeight="15.5" x14ac:dyDescent="0.35"/>
  <cols>
    <col min="1" max="1" width="13.5" style="17" customWidth="1"/>
    <col min="2" max="2" width="4.83203125" style="69" customWidth="1"/>
    <col min="3" max="3" width="12.33203125" style="70" customWidth="1"/>
    <col min="4" max="4" width="23.83203125" style="70" customWidth="1"/>
    <col min="5" max="8" width="22.5" style="70" customWidth="1"/>
    <col min="9" max="9" width="18.5" style="89" customWidth="1"/>
    <col min="10" max="10" width="14" style="70" customWidth="1"/>
    <col min="11" max="11" width="49.5" customWidth="1"/>
    <col min="12" max="12" width="36" customWidth="1"/>
    <col min="13" max="16384" width="8.83203125" style="17"/>
  </cols>
  <sheetData>
    <row r="1" spans="1:12" ht="35.15" customHeight="1" x14ac:dyDescent="0.2">
      <c r="A1" s="1" t="s">
        <v>485</v>
      </c>
      <c r="B1" s="2"/>
      <c r="C1" s="3" t="s">
        <v>486</v>
      </c>
      <c r="D1" s="233">
        <v>100</v>
      </c>
      <c r="E1" s="234">
        <v>75</v>
      </c>
      <c r="F1" s="234">
        <v>50</v>
      </c>
      <c r="G1" s="234">
        <v>25</v>
      </c>
      <c r="H1" s="234">
        <v>0</v>
      </c>
      <c r="I1" s="76" t="s">
        <v>487</v>
      </c>
      <c r="J1" s="118" t="s">
        <v>488</v>
      </c>
      <c r="K1" s="119" t="s">
        <v>489</v>
      </c>
      <c r="L1" s="119" t="s">
        <v>490</v>
      </c>
    </row>
    <row r="2" spans="1:12" ht="195.65" customHeight="1" x14ac:dyDescent="0.2">
      <c r="A2" s="228" t="s">
        <v>1124</v>
      </c>
      <c r="B2" s="2" t="s">
        <v>323</v>
      </c>
      <c r="C2" s="5" t="s">
        <v>324</v>
      </c>
      <c r="D2" s="9" t="s">
        <v>1125</v>
      </c>
      <c r="E2" s="9" t="s">
        <v>1126</v>
      </c>
      <c r="F2" s="9" t="s">
        <v>1127</v>
      </c>
      <c r="G2" s="9" t="s">
        <v>1128</v>
      </c>
      <c r="H2" s="9" t="s">
        <v>1129</v>
      </c>
      <c r="I2" s="34"/>
      <c r="J2" s="8">
        <v>50</v>
      </c>
      <c r="K2" s="9" t="s">
        <v>1130</v>
      </c>
      <c r="L2" s="109" t="s">
        <v>1131</v>
      </c>
    </row>
    <row r="3" spans="1:12" ht="133.5" customHeight="1" x14ac:dyDescent="0.2">
      <c r="A3" s="228"/>
      <c r="B3" s="2" t="s">
        <v>325</v>
      </c>
      <c r="C3" s="5" t="s">
        <v>326</v>
      </c>
      <c r="D3" s="9" t="s">
        <v>1132</v>
      </c>
      <c r="E3" s="9" t="s">
        <v>1133</v>
      </c>
      <c r="F3" s="9" t="s">
        <v>1134</v>
      </c>
      <c r="G3" s="9" t="s">
        <v>1135</v>
      </c>
      <c r="H3" s="9" t="s">
        <v>1136</v>
      </c>
      <c r="I3" s="34"/>
      <c r="J3" s="8">
        <v>75</v>
      </c>
      <c r="K3" s="30" t="s">
        <v>1137</v>
      </c>
      <c r="L3" s="30" t="s">
        <v>1138</v>
      </c>
    </row>
    <row r="4" spans="1:12" ht="129.75" customHeight="1" x14ac:dyDescent="0.2">
      <c r="A4" s="228"/>
      <c r="B4" s="2" t="s">
        <v>327</v>
      </c>
      <c r="C4" s="5" t="s">
        <v>328</v>
      </c>
      <c r="D4" s="9" t="s">
        <v>1139</v>
      </c>
      <c r="E4" s="9" t="s">
        <v>1140</v>
      </c>
      <c r="F4" s="9" t="s">
        <v>1141</v>
      </c>
      <c r="G4" s="9" t="s">
        <v>1142</v>
      </c>
      <c r="H4" s="9" t="s">
        <v>1143</v>
      </c>
      <c r="I4" s="34"/>
      <c r="J4" s="8">
        <v>50</v>
      </c>
      <c r="K4" s="106" t="s">
        <v>1144</v>
      </c>
      <c r="L4" s="106" t="s">
        <v>765</v>
      </c>
    </row>
    <row r="5" spans="1:12" ht="9" customHeight="1" x14ac:dyDescent="0.2">
      <c r="A5" s="18"/>
      <c r="B5" s="19"/>
      <c r="C5" s="20"/>
      <c r="D5" s="90"/>
      <c r="E5" s="90"/>
      <c r="F5" s="90"/>
      <c r="G5" s="90"/>
      <c r="H5" s="90"/>
      <c r="I5" s="91"/>
      <c r="J5" s="80"/>
      <c r="K5" s="107"/>
      <c r="L5" s="107"/>
    </row>
    <row r="6" spans="1:12" ht="291.75" customHeight="1" x14ac:dyDescent="0.2">
      <c r="A6" s="228" t="s">
        <v>1145</v>
      </c>
      <c r="B6" s="2" t="s">
        <v>329</v>
      </c>
      <c r="C6" s="5" t="s">
        <v>330</v>
      </c>
      <c r="D6" s="9" t="s">
        <v>1146</v>
      </c>
      <c r="E6" s="9" t="s">
        <v>1147</v>
      </c>
      <c r="F6" s="9" t="s">
        <v>1148</v>
      </c>
      <c r="G6" s="9" t="s">
        <v>1149</v>
      </c>
      <c r="H6" s="50" t="s">
        <v>1150</v>
      </c>
      <c r="I6" s="34"/>
      <c r="J6" s="8">
        <v>100</v>
      </c>
      <c r="K6" s="106" t="s">
        <v>1151</v>
      </c>
      <c r="L6" s="12" t="s">
        <v>1152</v>
      </c>
    </row>
    <row r="7" spans="1:12" ht="235.5" customHeight="1" x14ac:dyDescent="0.2">
      <c r="A7" s="228"/>
      <c r="B7" s="2" t="s">
        <v>331</v>
      </c>
      <c r="C7" s="5" t="s">
        <v>332</v>
      </c>
      <c r="D7" s="38" t="s">
        <v>1153</v>
      </c>
      <c r="E7" s="9" t="s">
        <v>1154</v>
      </c>
      <c r="F7" s="9" t="s">
        <v>1155</v>
      </c>
      <c r="G7" s="9" t="s">
        <v>1156</v>
      </c>
      <c r="H7" s="9" t="s">
        <v>1157</v>
      </c>
      <c r="I7" s="50" t="s">
        <v>1158</v>
      </c>
      <c r="J7" s="8">
        <v>25</v>
      </c>
      <c r="K7" s="106" t="s">
        <v>1159</v>
      </c>
      <c r="L7" s="106" t="s">
        <v>1160</v>
      </c>
    </row>
    <row r="8" spans="1:12" ht="9" customHeight="1" x14ac:dyDescent="0.2">
      <c r="A8" s="18"/>
      <c r="B8" s="19"/>
      <c r="C8" s="20"/>
      <c r="D8" s="90"/>
      <c r="E8" s="90"/>
      <c r="F8" s="90"/>
      <c r="G8" s="90"/>
      <c r="H8" s="90"/>
      <c r="I8" s="91"/>
      <c r="J8" s="80"/>
      <c r="K8" s="107"/>
      <c r="L8" s="107"/>
    </row>
    <row r="9" spans="1:12" ht="200.5" customHeight="1" x14ac:dyDescent="0.2">
      <c r="A9" s="228" t="s">
        <v>1161</v>
      </c>
      <c r="B9" s="2" t="s">
        <v>333</v>
      </c>
      <c r="C9" s="5" t="s">
        <v>334</v>
      </c>
      <c r="D9" s="9" t="s">
        <v>1162</v>
      </c>
      <c r="E9" s="9" t="s">
        <v>1163</v>
      </c>
      <c r="F9" s="9" t="s">
        <v>1164</v>
      </c>
      <c r="G9" s="9" t="s">
        <v>1165</v>
      </c>
      <c r="H9" s="9" t="s">
        <v>1166</v>
      </c>
      <c r="I9" s="34"/>
      <c r="J9" s="8">
        <v>50</v>
      </c>
      <c r="K9" s="10" t="s">
        <v>1167</v>
      </c>
      <c r="L9" s="10" t="s">
        <v>1168</v>
      </c>
    </row>
    <row r="10" spans="1:12" ht="150" customHeight="1" x14ac:dyDescent="0.2">
      <c r="A10" s="228"/>
      <c r="B10" s="2" t="s">
        <v>335</v>
      </c>
      <c r="C10" s="5" t="s">
        <v>336</v>
      </c>
      <c r="D10" s="9" t="s">
        <v>1169</v>
      </c>
      <c r="E10" s="9" t="s">
        <v>1170</v>
      </c>
      <c r="F10" s="9" t="s">
        <v>1171</v>
      </c>
      <c r="G10" s="9" t="s">
        <v>1172</v>
      </c>
      <c r="H10" s="9" t="s">
        <v>1173</v>
      </c>
      <c r="I10" s="34"/>
      <c r="J10" s="8">
        <v>0</v>
      </c>
      <c r="K10" s="10" t="s">
        <v>1174</v>
      </c>
      <c r="L10" s="106" t="s">
        <v>1175</v>
      </c>
    </row>
    <row r="11" spans="1:12" ht="92.25" customHeight="1" x14ac:dyDescent="0.2">
      <c r="A11" s="228"/>
      <c r="B11" s="2" t="s">
        <v>337</v>
      </c>
      <c r="C11" s="5" t="s">
        <v>165</v>
      </c>
      <c r="D11" s="9" t="s">
        <v>1176</v>
      </c>
      <c r="E11" s="9"/>
      <c r="F11" s="9" t="s">
        <v>1177</v>
      </c>
      <c r="G11" s="54"/>
      <c r="H11" s="9" t="s">
        <v>1178</v>
      </c>
      <c r="I11" s="34"/>
      <c r="J11" s="8">
        <v>0</v>
      </c>
      <c r="K11" s="106" t="s">
        <v>1179</v>
      </c>
      <c r="L11" s="106" t="s">
        <v>1175</v>
      </c>
    </row>
    <row r="12" spans="1:12" ht="9" customHeight="1" x14ac:dyDescent="0.2">
      <c r="A12" s="18"/>
      <c r="B12" s="19"/>
      <c r="C12" s="20"/>
      <c r="D12" s="90"/>
      <c r="E12" s="90"/>
      <c r="F12" s="90"/>
      <c r="G12" s="90"/>
      <c r="H12" s="90"/>
      <c r="I12" s="91"/>
      <c r="J12" s="80"/>
      <c r="K12" s="107"/>
      <c r="L12" s="107"/>
    </row>
    <row r="13" spans="1:12" ht="139.5" customHeight="1" x14ac:dyDescent="0.2">
      <c r="A13" s="228" t="s">
        <v>1180</v>
      </c>
      <c r="B13" s="2" t="s">
        <v>338</v>
      </c>
      <c r="C13" s="5" t="s">
        <v>339</v>
      </c>
      <c r="D13" s="9" t="s">
        <v>1181</v>
      </c>
      <c r="E13" s="9"/>
      <c r="F13" s="9" t="s">
        <v>1182</v>
      </c>
      <c r="G13" s="9"/>
      <c r="H13" s="9" t="s">
        <v>1183</v>
      </c>
      <c r="I13" s="34"/>
      <c r="J13" s="8">
        <v>0</v>
      </c>
      <c r="K13" s="106" t="s">
        <v>1184</v>
      </c>
      <c r="L13" s="106" t="s">
        <v>1185</v>
      </c>
    </row>
    <row r="14" spans="1:12" ht="137.25" customHeight="1" x14ac:dyDescent="0.2">
      <c r="A14" s="228"/>
      <c r="B14" s="2" t="s">
        <v>340</v>
      </c>
      <c r="C14" s="5" t="s">
        <v>341</v>
      </c>
      <c r="D14" s="38" t="s">
        <v>1186</v>
      </c>
      <c r="E14" s="38"/>
      <c r="F14" s="38" t="s">
        <v>1187</v>
      </c>
      <c r="G14" s="38"/>
      <c r="H14" s="38" t="s">
        <v>1188</v>
      </c>
      <c r="I14" s="9" t="s">
        <v>1189</v>
      </c>
      <c r="J14" s="8" t="s">
        <v>541</v>
      </c>
      <c r="K14" s="10" t="s">
        <v>1190</v>
      </c>
      <c r="L14" s="106"/>
    </row>
    <row r="15" spans="1:12" ht="108.75" customHeight="1" x14ac:dyDescent="0.2">
      <c r="A15" s="228"/>
      <c r="B15" s="2" t="s">
        <v>342</v>
      </c>
      <c r="C15" s="5" t="s">
        <v>343</v>
      </c>
      <c r="D15" s="9" t="s">
        <v>1191</v>
      </c>
      <c r="E15" s="9"/>
      <c r="F15" s="9" t="s">
        <v>1192</v>
      </c>
      <c r="G15" s="9"/>
      <c r="H15" s="9" t="s">
        <v>1193</v>
      </c>
      <c r="I15" s="9" t="s">
        <v>1189</v>
      </c>
      <c r="J15" s="8" t="s">
        <v>541</v>
      </c>
      <c r="K15" s="10" t="s">
        <v>1194</v>
      </c>
      <c r="L15" s="106"/>
    </row>
    <row r="16" spans="1:12" ht="9" customHeight="1" x14ac:dyDescent="0.2">
      <c r="A16" s="18"/>
      <c r="B16" s="19"/>
      <c r="C16" s="20"/>
      <c r="D16" s="90"/>
      <c r="E16" s="90"/>
      <c r="F16" s="90"/>
      <c r="G16" s="90"/>
      <c r="H16" s="90"/>
      <c r="I16" s="91"/>
      <c r="J16" s="80"/>
      <c r="K16" s="107"/>
      <c r="L16" s="107"/>
    </row>
    <row r="17" spans="1:12" ht="204.75" customHeight="1" x14ac:dyDescent="0.2">
      <c r="A17" s="228" t="s">
        <v>1195</v>
      </c>
      <c r="B17" s="2" t="s">
        <v>344</v>
      </c>
      <c r="C17" s="5" t="s">
        <v>345</v>
      </c>
      <c r="D17" s="9" t="s">
        <v>1196</v>
      </c>
      <c r="E17" s="9" t="s">
        <v>1197</v>
      </c>
      <c r="F17" s="9" t="s">
        <v>1198</v>
      </c>
      <c r="G17" s="9" t="s">
        <v>1199</v>
      </c>
      <c r="H17" s="9" t="s">
        <v>1200</v>
      </c>
      <c r="I17" s="34" t="s">
        <v>1201</v>
      </c>
      <c r="J17" s="111">
        <v>50</v>
      </c>
      <c r="K17" s="110" t="s">
        <v>1202</v>
      </c>
      <c r="L17" s="110" t="s">
        <v>1203</v>
      </c>
    </row>
    <row r="18" spans="1:12" ht="171" customHeight="1" x14ac:dyDescent="0.2">
      <c r="A18" s="228"/>
      <c r="B18" s="2" t="s">
        <v>346</v>
      </c>
      <c r="C18" s="5" t="s">
        <v>187</v>
      </c>
      <c r="D18" s="9" t="s">
        <v>1204</v>
      </c>
      <c r="E18" s="9"/>
      <c r="F18" s="9" t="s">
        <v>1205</v>
      </c>
      <c r="G18" s="9"/>
      <c r="H18" s="9" t="s">
        <v>1206</v>
      </c>
      <c r="I18" s="92"/>
      <c r="J18" s="111">
        <v>50</v>
      </c>
      <c r="K18" s="110" t="s">
        <v>1207</v>
      </c>
      <c r="L18" s="110" t="s">
        <v>1208</v>
      </c>
    </row>
    <row r="19" spans="1:12" ht="134.25" customHeight="1" x14ac:dyDescent="0.2">
      <c r="A19" s="228"/>
      <c r="B19" s="2" t="s">
        <v>347</v>
      </c>
      <c r="C19" s="5" t="s">
        <v>348</v>
      </c>
      <c r="D19" s="9" t="s">
        <v>1209</v>
      </c>
      <c r="E19" s="9"/>
      <c r="F19" s="9"/>
      <c r="G19" s="9"/>
      <c r="H19" s="9" t="s">
        <v>1210</v>
      </c>
      <c r="I19" s="34"/>
      <c r="J19" s="8">
        <v>100</v>
      </c>
      <c r="K19" s="106" t="s">
        <v>1211</v>
      </c>
      <c r="L19" s="106" t="s">
        <v>1212</v>
      </c>
    </row>
    <row r="20" spans="1:12" ht="9" customHeight="1" x14ac:dyDescent="0.2">
      <c r="A20" s="18"/>
      <c r="B20" s="19"/>
      <c r="C20" s="20"/>
      <c r="D20" s="90"/>
      <c r="E20" s="90"/>
      <c r="F20" s="90"/>
      <c r="G20" s="90"/>
      <c r="H20" s="90"/>
      <c r="I20" s="91"/>
      <c r="J20" s="80"/>
      <c r="K20" s="107"/>
      <c r="L20" s="107"/>
    </row>
    <row r="21" spans="1:12" ht="105.75" customHeight="1" x14ac:dyDescent="0.2">
      <c r="A21" s="228" t="s">
        <v>1213</v>
      </c>
      <c r="B21" s="2" t="s">
        <v>349</v>
      </c>
      <c r="C21" s="5" t="s">
        <v>350</v>
      </c>
      <c r="D21" s="9" t="s">
        <v>1214</v>
      </c>
      <c r="E21" s="9" t="s">
        <v>1215</v>
      </c>
      <c r="F21" s="9" t="s">
        <v>1216</v>
      </c>
      <c r="G21" s="9" t="s">
        <v>1217</v>
      </c>
      <c r="H21" s="9" t="s">
        <v>1218</v>
      </c>
      <c r="I21" s="34"/>
      <c r="J21" s="8">
        <v>100</v>
      </c>
      <c r="K21" s="10" t="s">
        <v>1219</v>
      </c>
      <c r="L21" s="10" t="s">
        <v>1220</v>
      </c>
    </row>
    <row r="22" spans="1:12" ht="105.75" customHeight="1" x14ac:dyDescent="0.2">
      <c r="A22" s="228"/>
      <c r="B22" s="2" t="s">
        <v>351</v>
      </c>
      <c r="C22" s="5" t="s">
        <v>352</v>
      </c>
      <c r="D22" s="9" t="s">
        <v>1221</v>
      </c>
      <c r="E22" s="9"/>
      <c r="F22" s="9" t="s">
        <v>1222</v>
      </c>
      <c r="G22" s="9"/>
      <c r="H22" s="9" t="s">
        <v>1223</v>
      </c>
      <c r="I22" s="34"/>
      <c r="J22" s="8">
        <v>50</v>
      </c>
      <c r="K22" s="106" t="s">
        <v>1224</v>
      </c>
      <c r="L22" s="106" t="s">
        <v>1225</v>
      </c>
    </row>
    <row r="23" spans="1:12" ht="9" customHeight="1" x14ac:dyDescent="0.2">
      <c r="A23" s="18"/>
      <c r="B23" s="19"/>
      <c r="C23" s="20"/>
      <c r="D23" s="90"/>
      <c r="E23" s="90"/>
      <c r="F23" s="90"/>
      <c r="G23" s="90"/>
      <c r="H23" s="90"/>
      <c r="I23" s="91"/>
      <c r="J23" s="80"/>
      <c r="K23" s="107"/>
      <c r="L23" s="107"/>
    </row>
    <row r="24" spans="1:12" ht="144" customHeight="1" x14ac:dyDescent="0.2">
      <c r="A24" s="228" t="s">
        <v>1226</v>
      </c>
      <c r="B24" s="2" t="s">
        <v>353</v>
      </c>
      <c r="C24" s="5" t="s">
        <v>225</v>
      </c>
      <c r="D24" s="9" t="s">
        <v>1227</v>
      </c>
      <c r="E24" s="9" t="s">
        <v>1228</v>
      </c>
      <c r="F24" s="9" t="s">
        <v>1229</v>
      </c>
      <c r="G24" s="9" t="s">
        <v>1230</v>
      </c>
      <c r="H24" s="9" t="s">
        <v>1231</v>
      </c>
      <c r="I24" s="34"/>
      <c r="J24" s="8">
        <v>100</v>
      </c>
      <c r="K24" s="106" t="s">
        <v>1232</v>
      </c>
      <c r="L24" s="106" t="s">
        <v>765</v>
      </c>
    </row>
    <row r="25" spans="1:12" ht="144.75" customHeight="1" x14ac:dyDescent="0.2">
      <c r="A25" s="228"/>
      <c r="B25" s="2" t="s">
        <v>354</v>
      </c>
      <c r="C25" s="5" t="s">
        <v>345</v>
      </c>
      <c r="D25" s="9" t="s">
        <v>1233</v>
      </c>
      <c r="E25" s="9" t="s">
        <v>1234</v>
      </c>
      <c r="F25" s="9" t="s">
        <v>1235</v>
      </c>
      <c r="G25" s="9" t="s">
        <v>1236</v>
      </c>
      <c r="H25" s="9" t="s">
        <v>1237</v>
      </c>
      <c r="I25" s="34"/>
      <c r="J25" s="8">
        <v>100</v>
      </c>
      <c r="K25" s="106" t="s">
        <v>1238</v>
      </c>
      <c r="L25" s="10" t="s">
        <v>1239</v>
      </c>
    </row>
    <row r="26" spans="1:12" ht="220.5" customHeight="1" x14ac:dyDescent="0.2">
      <c r="A26" s="228"/>
      <c r="B26" s="2" t="s">
        <v>355</v>
      </c>
      <c r="C26" s="5" t="s">
        <v>187</v>
      </c>
      <c r="D26" s="9" t="s">
        <v>1240</v>
      </c>
      <c r="E26" s="9"/>
      <c r="F26" s="93" t="s">
        <v>1241</v>
      </c>
      <c r="G26" s="9"/>
      <c r="H26" s="9" t="s">
        <v>1242</v>
      </c>
      <c r="I26" s="34" t="s">
        <v>1243</v>
      </c>
      <c r="J26" s="111">
        <v>75</v>
      </c>
      <c r="K26" s="110" t="s">
        <v>1244</v>
      </c>
      <c r="L26" s="110" t="s">
        <v>1245</v>
      </c>
    </row>
    <row r="27" spans="1:12" ht="9" customHeight="1" x14ac:dyDescent="0.2">
      <c r="A27" s="18"/>
      <c r="B27" s="19"/>
      <c r="C27" s="20"/>
      <c r="D27" s="90"/>
      <c r="E27" s="90"/>
      <c r="F27" s="90"/>
      <c r="G27" s="90"/>
      <c r="H27" s="90"/>
      <c r="I27" s="91"/>
      <c r="J27" s="80"/>
      <c r="K27" s="107"/>
      <c r="L27" s="107" t="s">
        <v>1246</v>
      </c>
    </row>
    <row r="28" spans="1:12" ht="182.25" customHeight="1" x14ac:dyDescent="0.2">
      <c r="A28" s="228" t="s">
        <v>1247</v>
      </c>
      <c r="B28" s="2" t="s">
        <v>356</v>
      </c>
      <c r="C28" s="5" t="s">
        <v>357</v>
      </c>
      <c r="D28" s="9" t="s">
        <v>1248</v>
      </c>
      <c r="E28" s="9" t="s">
        <v>1249</v>
      </c>
      <c r="F28" s="9" t="s">
        <v>1250</v>
      </c>
      <c r="G28" s="9" t="s">
        <v>1251</v>
      </c>
      <c r="H28" s="9" t="s">
        <v>1252</v>
      </c>
      <c r="I28" s="34"/>
      <c r="J28" s="8">
        <v>75</v>
      </c>
      <c r="K28" s="117" t="s">
        <v>1253</v>
      </c>
      <c r="L28" s="106" t="s">
        <v>1254</v>
      </c>
    </row>
    <row r="29" spans="1:12" ht="144.75" customHeight="1" x14ac:dyDescent="0.2">
      <c r="A29" s="228"/>
      <c r="B29" s="2" t="s">
        <v>358</v>
      </c>
      <c r="C29" s="5" t="s">
        <v>258</v>
      </c>
      <c r="D29" s="9" t="s">
        <v>1255</v>
      </c>
      <c r="E29" s="9" t="s">
        <v>1256</v>
      </c>
      <c r="F29" s="9" t="s">
        <v>1257</v>
      </c>
      <c r="G29" s="9" t="s">
        <v>1258</v>
      </c>
      <c r="H29" s="9" t="s">
        <v>1259</v>
      </c>
      <c r="I29" s="34"/>
      <c r="J29" s="8">
        <v>0</v>
      </c>
      <c r="K29" s="7" t="s">
        <v>1260</v>
      </c>
      <c r="L29" s="116" t="s">
        <v>1261</v>
      </c>
    </row>
    <row r="30" spans="1:12" ht="119.25" customHeight="1" x14ac:dyDescent="0.2">
      <c r="A30" s="228"/>
      <c r="B30" s="2" t="s">
        <v>359</v>
      </c>
      <c r="C30" s="5" t="s">
        <v>187</v>
      </c>
      <c r="D30" s="9" t="s">
        <v>1262</v>
      </c>
      <c r="E30" s="9"/>
      <c r="F30" s="9" t="s">
        <v>1263</v>
      </c>
      <c r="G30" s="9"/>
      <c r="H30" s="9" t="s">
        <v>1264</v>
      </c>
      <c r="I30" s="34"/>
      <c r="J30" s="8">
        <v>50</v>
      </c>
      <c r="K30" s="114" t="s">
        <v>1265</v>
      </c>
      <c r="L30" s="10" t="s">
        <v>1266</v>
      </c>
    </row>
    <row r="31" spans="1:12" ht="9" customHeight="1" x14ac:dyDescent="0.2">
      <c r="A31" s="18"/>
      <c r="B31" s="19"/>
      <c r="C31" s="20"/>
      <c r="D31" s="20"/>
      <c r="E31" s="20"/>
      <c r="F31" s="20"/>
      <c r="G31" s="20"/>
      <c r="H31" s="20"/>
      <c r="I31" s="35"/>
      <c r="J31" s="80"/>
      <c r="K31" s="107"/>
      <c r="L31" s="107"/>
    </row>
    <row r="32" spans="1:12" ht="162" customHeight="1" x14ac:dyDescent="0.2">
      <c r="A32" s="228" t="s">
        <v>1267</v>
      </c>
      <c r="B32" s="2" t="s">
        <v>360</v>
      </c>
      <c r="C32" s="5" t="s">
        <v>357</v>
      </c>
      <c r="D32" s="10" t="s">
        <v>1268</v>
      </c>
      <c r="E32" s="10" t="s">
        <v>1269</v>
      </c>
      <c r="F32" s="10" t="s">
        <v>1270</v>
      </c>
      <c r="G32" s="10" t="s">
        <v>1271</v>
      </c>
      <c r="H32" s="42" t="s">
        <v>1272</v>
      </c>
      <c r="I32" s="34"/>
      <c r="J32" s="8">
        <v>50</v>
      </c>
      <c r="K32" s="10" t="s">
        <v>1273</v>
      </c>
      <c r="L32" s="10" t="s">
        <v>1274</v>
      </c>
    </row>
    <row r="33" spans="1:12" ht="140.25" customHeight="1" x14ac:dyDescent="0.2">
      <c r="A33" s="228"/>
      <c r="B33" s="2" t="s">
        <v>361</v>
      </c>
      <c r="C33" s="5" t="s">
        <v>362</v>
      </c>
      <c r="D33" s="9" t="s">
        <v>1275</v>
      </c>
      <c r="E33" s="38"/>
      <c r="F33" s="9" t="s">
        <v>1276</v>
      </c>
      <c r="G33" s="38"/>
      <c r="H33" s="9" t="s">
        <v>1277</v>
      </c>
      <c r="I33" s="34"/>
      <c r="J33" s="8">
        <v>50</v>
      </c>
      <c r="K33" s="106" t="s">
        <v>1278</v>
      </c>
      <c r="L33" s="106" t="s">
        <v>1279</v>
      </c>
    </row>
    <row r="34" spans="1:12" ht="140.25" customHeight="1" x14ac:dyDescent="0.2">
      <c r="A34" s="228"/>
      <c r="B34" s="2" t="s">
        <v>363</v>
      </c>
      <c r="C34" s="5" t="s">
        <v>223</v>
      </c>
      <c r="D34" s="9" t="s">
        <v>1280</v>
      </c>
      <c r="E34" s="9" t="s">
        <v>1281</v>
      </c>
      <c r="F34" s="9" t="s">
        <v>1282</v>
      </c>
      <c r="G34" s="38"/>
      <c r="H34" s="9" t="s">
        <v>1283</v>
      </c>
      <c r="I34" s="34"/>
      <c r="J34" s="111">
        <v>50</v>
      </c>
      <c r="K34" s="106" t="s">
        <v>1284</v>
      </c>
      <c r="L34" s="10" t="s">
        <v>1285</v>
      </c>
    </row>
    <row r="35" spans="1:12" ht="196.5" customHeight="1" x14ac:dyDescent="0.2">
      <c r="A35" s="228"/>
      <c r="B35" s="2" t="s">
        <v>364</v>
      </c>
      <c r="C35" s="5" t="s">
        <v>365</v>
      </c>
      <c r="D35" s="9" t="s">
        <v>1286</v>
      </c>
      <c r="E35" s="38"/>
      <c r="F35" s="9" t="s">
        <v>1287</v>
      </c>
      <c r="G35" s="38"/>
      <c r="H35" s="9" t="s">
        <v>1288</v>
      </c>
      <c r="I35" s="94" t="s">
        <v>1289</v>
      </c>
      <c r="J35" s="8">
        <v>100</v>
      </c>
      <c r="K35" s="106" t="s">
        <v>1290</v>
      </c>
      <c r="L35" s="106" t="s">
        <v>1291</v>
      </c>
    </row>
    <row r="36" spans="1:12" ht="13.5" customHeight="1" x14ac:dyDescent="0.2">
      <c r="A36" s="18"/>
      <c r="B36" s="19"/>
      <c r="C36" s="20"/>
      <c r="D36" s="20"/>
      <c r="E36" s="20"/>
      <c r="F36" s="20"/>
      <c r="G36" s="20"/>
      <c r="H36" s="20"/>
      <c r="I36" s="35"/>
      <c r="J36" s="80"/>
      <c r="K36" s="107"/>
      <c r="L36" s="107"/>
    </row>
    <row r="37" spans="1:12" ht="92.25" customHeight="1" x14ac:dyDescent="0.2">
      <c r="A37" s="228" t="s">
        <v>1292</v>
      </c>
      <c r="B37" s="2" t="s">
        <v>366</v>
      </c>
      <c r="C37" s="5" t="s">
        <v>367</v>
      </c>
      <c r="D37" s="9" t="s">
        <v>1293</v>
      </c>
      <c r="E37" s="9"/>
      <c r="F37" s="9" t="s">
        <v>1294</v>
      </c>
      <c r="G37" s="9"/>
      <c r="H37" s="9" t="s">
        <v>1295</v>
      </c>
      <c r="I37" s="83" t="s">
        <v>1296</v>
      </c>
      <c r="J37" s="111">
        <v>100</v>
      </c>
      <c r="K37" s="110" t="s">
        <v>1297</v>
      </c>
      <c r="L37" s="110" t="s">
        <v>1298</v>
      </c>
    </row>
    <row r="38" spans="1:12" ht="92.25" customHeight="1" x14ac:dyDescent="0.2">
      <c r="A38" s="228"/>
      <c r="B38" s="2" t="s">
        <v>368</v>
      </c>
      <c r="C38" s="5" t="s">
        <v>330</v>
      </c>
      <c r="D38" s="9" t="s">
        <v>1299</v>
      </c>
      <c r="E38" s="9"/>
      <c r="F38" s="9" t="s">
        <v>1300</v>
      </c>
      <c r="G38" s="54"/>
      <c r="H38" s="9" t="s">
        <v>1301</v>
      </c>
      <c r="I38" s="83" t="s">
        <v>1302</v>
      </c>
      <c r="J38" s="8">
        <v>100</v>
      </c>
      <c r="K38" s="106" t="s">
        <v>1303</v>
      </c>
      <c r="L38" s="106" t="s">
        <v>1304</v>
      </c>
    </row>
    <row r="39" spans="1:12" ht="92.25" customHeight="1" x14ac:dyDescent="0.2">
      <c r="A39" s="228"/>
      <c r="B39" s="2" t="s">
        <v>369</v>
      </c>
      <c r="C39" s="5" t="s">
        <v>332</v>
      </c>
      <c r="D39" s="9" t="s">
        <v>1305</v>
      </c>
      <c r="E39" s="9"/>
      <c r="F39" s="9" t="s">
        <v>1306</v>
      </c>
      <c r="G39" s="9"/>
      <c r="H39" s="9" t="s">
        <v>1307</v>
      </c>
      <c r="I39" s="83" t="s">
        <v>1302</v>
      </c>
      <c r="J39" s="8">
        <v>100</v>
      </c>
      <c r="K39" s="106" t="s">
        <v>1308</v>
      </c>
      <c r="L39" s="106" t="s">
        <v>1309</v>
      </c>
    </row>
    <row r="40" spans="1:12" ht="9" customHeight="1" x14ac:dyDescent="0.2">
      <c r="A40" s="18"/>
      <c r="B40" s="19"/>
      <c r="C40" s="20"/>
      <c r="D40" s="90"/>
      <c r="E40" s="90"/>
      <c r="F40" s="90"/>
      <c r="G40" s="90"/>
      <c r="H40" s="90"/>
      <c r="I40" s="91"/>
      <c r="J40" s="80"/>
      <c r="K40" s="107"/>
      <c r="L40" s="107"/>
    </row>
    <row r="41" spans="1:12" ht="168.75" customHeight="1" x14ac:dyDescent="0.2">
      <c r="A41" s="228" t="s">
        <v>1310</v>
      </c>
      <c r="B41" s="2" t="s">
        <v>370</v>
      </c>
      <c r="C41" s="5" t="s">
        <v>367</v>
      </c>
      <c r="D41" s="9" t="s">
        <v>1311</v>
      </c>
      <c r="E41" s="9"/>
      <c r="F41" s="9" t="s">
        <v>1294</v>
      </c>
      <c r="G41" s="9"/>
      <c r="H41" s="9" t="s">
        <v>1312</v>
      </c>
      <c r="I41" s="92" t="s">
        <v>1313</v>
      </c>
      <c r="J41" s="111">
        <v>100</v>
      </c>
      <c r="K41" s="10" t="s">
        <v>1314</v>
      </c>
      <c r="L41" s="106" t="s">
        <v>1315</v>
      </c>
    </row>
    <row r="42" spans="1:12" ht="111.75" customHeight="1" x14ac:dyDescent="0.2">
      <c r="A42" s="228"/>
      <c r="B42" s="2" t="s">
        <v>371</v>
      </c>
      <c r="C42" s="5" t="s">
        <v>330</v>
      </c>
      <c r="D42" s="9" t="s">
        <v>1316</v>
      </c>
      <c r="E42" s="9"/>
      <c r="F42" s="9" t="s">
        <v>1300</v>
      </c>
      <c r="G42" s="54"/>
      <c r="H42" s="9" t="s">
        <v>1317</v>
      </c>
      <c r="I42" s="34"/>
      <c r="J42" s="8">
        <v>100</v>
      </c>
      <c r="K42" s="10" t="s">
        <v>1318</v>
      </c>
      <c r="L42" s="106" t="s">
        <v>1319</v>
      </c>
    </row>
    <row r="43" spans="1:12" ht="128.25" customHeight="1" x14ac:dyDescent="0.2">
      <c r="A43" s="228"/>
      <c r="B43" s="2" t="s">
        <v>372</v>
      </c>
      <c r="C43" s="5" t="s">
        <v>332</v>
      </c>
      <c r="D43" s="9" t="s">
        <v>1320</v>
      </c>
      <c r="E43" s="9"/>
      <c r="F43" s="9" t="s">
        <v>1306</v>
      </c>
      <c r="G43" s="9"/>
      <c r="H43" s="9" t="s">
        <v>1307</v>
      </c>
      <c r="I43" s="9" t="s">
        <v>1321</v>
      </c>
      <c r="J43" s="8">
        <v>100</v>
      </c>
      <c r="K43" s="106" t="s">
        <v>1322</v>
      </c>
      <c r="L43" s="106" t="s">
        <v>1323</v>
      </c>
    </row>
    <row r="44" spans="1:12" ht="12.75" customHeight="1" x14ac:dyDescent="0.2">
      <c r="A44" s="18"/>
      <c r="B44" s="19"/>
      <c r="C44" s="20"/>
      <c r="D44" s="90"/>
      <c r="E44" s="90"/>
      <c r="F44" s="90"/>
      <c r="G44" s="90"/>
      <c r="H44" s="90"/>
      <c r="I44" s="91"/>
      <c r="J44" s="80"/>
      <c r="K44" s="107"/>
      <c r="L44" s="107"/>
    </row>
    <row r="45" spans="1:12" ht="128.25" customHeight="1" x14ac:dyDescent="0.2">
      <c r="A45" s="16" t="s">
        <v>1324</v>
      </c>
      <c r="B45" s="2">
        <v>45</v>
      </c>
      <c r="C45" s="5"/>
      <c r="D45" s="9" t="s">
        <v>1325</v>
      </c>
      <c r="E45" s="9"/>
      <c r="F45" s="9" t="s">
        <v>1326</v>
      </c>
      <c r="G45" s="9"/>
      <c r="H45" s="9" t="s">
        <v>1327</v>
      </c>
      <c r="I45" s="34"/>
      <c r="J45" s="8">
        <v>100</v>
      </c>
      <c r="K45" s="10" t="s">
        <v>1328</v>
      </c>
      <c r="L45" s="106" t="s">
        <v>1329</v>
      </c>
    </row>
    <row r="46" spans="1:12" ht="9" customHeight="1" x14ac:dyDescent="0.2">
      <c r="A46" s="18"/>
      <c r="B46" s="19"/>
      <c r="C46" s="20"/>
      <c r="D46" s="20"/>
      <c r="E46" s="20"/>
      <c r="F46" s="20"/>
      <c r="G46" s="20"/>
      <c r="H46" s="20"/>
      <c r="I46" s="35"/>
      <c r="J46" s="80"/>
      <c r="K46" s="107"/>
      <c r="L46" s="107"/>
    </row>
    <row r="47" spans="1:12" ht="174" customHeight="1" x14ac:dyDescent="0.2">
      <c r="A47" s="228" t="s">
        <v>1330</v>
      </c>
      <c r="B47" s="2" t="s">
        <v>373</v>
      </c>
      <c r="C47" s="5" t="s">
        <v>374</v>
      </c>
      <c r="D47" s="9" t="s">
        <v>1331</v>
      </c>
      <c r="E47" s="9" t="s">
        <v>1332</v>
      </c>
      <c r="F47" s="9" t="s">
        <v>1333</v>
      </c>
      <c r="G47" s="9" t="s">
        <v>1334</v>
      </c>
      <c r="H47" s="9" t="s">
        <v>1335</v>
      </c>
      <c r="I47" s="50" t="s">
        <v>1336</v>
      </c>
      <c r="J47" s="8">
        <v>50</v>
      </c>
      <c r="K47" s="106" t="s">
        <v>1337</v>
      </c>
      <c r="L47" s="106" t="s">
        <v>1338</v>
      </c>
    </row>
    <row r="48" spans="1:12" ht="148" customHeight="1" x14ac:dyDescent="0.2">
      <c r="A48" s="228"/>
      <c r="B48" s="2" t="s">
        <v>375</v>
      </c>
      <c r="C48" s="5" t="s">
        <v>187</v>
      </c>
      <c r="D48" s="38" t="s">
        <v>1339</v>
      </c>
      <c r="E48" s="38" t="s">
        <v>1340</v>
      </c>
      <c r="F48" s="38" t="s">
        <v>1341</v>
      </c>
      <c r="G48" s="38" t="s">
        <v>1342</v>
      </c>
      <c r="H48" s="9" t="s">
        <v>1343</v>
      </c>
      <c r="I48" s="9" t="s">
        <v>1344</v>
      </c>
      <c r="J48" s="8">
        <v>75</v>
      </c>
      <c r="K48" s="106" t="s">
        <v>1345</v>
      </c>
      <c r="L48" s="106" t="s">
        <v>765</v>
      </c>
    </row>
    <row r="49" spans="1:12" ht="148" customHeight="1" x14ac:dyDescent="0.2">
      <c r="A49" s="228"/>
      <c r="B49" s="2" t="s">
        <v>376</v>
      </c>
      <c r="C49" s="5" t="s">
        <v>332</v>
      </c>
      <c r="D49" s="9" t="s">
        <v>1346</v>
      </c>
      <c r="E49" s="9" t="s">
        <v>1347</v>
      </c>
      <c r="F49" s="9" t="s">
        <v>1348</v>
      </c>
      <c r="G49" s="9" t="s">
        <v>1349</v>
      </c>
      <c r="H49" s="9" t="s">
        <v>1350</v>
      </c>
      <c r="I49" s="9" t="s">
        <v>1351</v>
      </c>
      <c r="J49" s="95">
        <v>100</v>
      </c>
      <c r="K49" s="106" t="s">
        <v>1352</v>
      </c>
      <c r="L49" s="106" t="s">
        <v>765</v>
      </c>
    </row>
    <row r="50" spans="1:12" ht="162" customHeight="1" x14ac:dyDescent="0.2">
      <c r="A50" s="228"/>
      <c r="B50" s="2" t="s">
        <v>377</v>
      </c>
      <c r="C50" s="5" t="s">
        <v>378</v>
      </c>
      <c r="D50" s="38" t="s">
        <v>1353</v>
      </c>
      <c r="E50" s="38"/>
      <c r="F50" s="38" t="s">
        <v>1354</v>
      </c>
      <c r="G50" s="38" t="s">
        <v>1355</v>
      </c>
      <c r="H50" s="9" t="s">
        <v>1356</v>
      </c>
      <c r="I50" s="9" t="s">
        <v>1344</v>
      </c>
      <c r="J50" s="8">
        <v>100</v>
      </c>
      <c r="K50" s="106" t="s">
        <v>1357</v>
      </c>
      <c r="L50" s="106" t="s">
        <v>1358</v>
      </c>
    </row>
    <row r="51" spans="1:12" ht="9" customHeight="1" x14ac:dyDescent="0.2">
      <c r="A51" s="18"/>
      <c r="B51" s="19"/>
      <c r="C51" s="20"/>
      <c r="D51" s="20"/>
      <c r="E51" s="20"/>
      <c r="F51" s="20"/>
      <c r="G51" s="20"/>
      <c r="H51" s="20"/>
      <c r="I51" s="35"/>
      <c r="J51" s="80"/>
      <c r="K51" s="107"/>
      <c r="L51" s="107"/>
    </row>
    <row r="52" spans="1:12" ht="152.25" customHeight="1" x14ac:dyDescent="0.2">
      <c r="A52" s="228" t="s">
        <v>1359</v>
      </c>
      <c r="B52" s="2" t="s">
        <v>379</v>
      </c>
      <c r="C52" s="5" t="s">
        <v>374</v>
      </c>
      <c r="D52" s="9" t="s">
        <v>1360</v>
      </c>
      <c r="E52" s="9" t="s">
        <v>1332</v>
      </c>
      <c r="F52" s="9" t="s">
        <v>1333</v>
      </c>
      <c r="G52" s="9" t="s">
        <v>1334</v>
      </c>
      <c r="H52" s="9" t="s">
        <v>1361</v>
      </c>
      <c r="I52" s="9"/>
      <c r="J52" s="8">
        <v>50</v>
      </c>
      <c r="K52" s="106" t="s">
        <v>1362</v>
      </c>
      <c r="L52" s="106" t="s">
        <v>1363</v>
      </c>
    </row>
    <row r="53" spans="1:12" ht="146.25" customHeight="1" x14ac:dyDescent="0.2">
      <c r="A53" s="228"/>
      <c r="B53" s="2" t="s">
        <v>380</v>
      </c>
      <c r="C53" s="5" t="s">
        <v>187</v>
      </c>
      <c r="D53" s="38" t="s">
        <v>1364</v>
      </c>
      <c r="E53" s="38" t="s">
        <v>1365</v>
      </c>
      <c r="F53" s="38" t="s">
        <v>1366</v>
      </c>
      <c r="G53" s="38" t="s">
        <v>1367</v>
      </c>
      <c r="H53" s="9" t="s">
        <v>1368</v>
      </c>
      <c r="I53" s="9" t="s">
        <v>1369</v>
      </c>
      <c r="J53" s="8">
        <v>50</v>
      </c>
      <c r="K53" s="106" t="s">
        <v>1370</v>
      </c>
      <c r="L53" s="106" t="s">
        <v>1371</v>
      </c>
    </row>
    <row r="54" spans="1:12" ht="173.25" customHeight="1" x14ac:dyDescent="0.2">
      <c r="A54" s="228"/>
      <c r="B54" s="2" t="s">
        <v>381</v>
      </c>
      <c r="C54" s="5" t="s">
        <v>332</v>
      </c>
      <c r="D54" s="10" t="s">
        <v>1372</v>
      </c>
      <c r="E54" s="10" t="s">
        <v>1373</v>
      </c>
      <c r="F54" s="10" t="s">
        <v>1348</v>
      </c>
      <c r="G54" s="10" t="s">
        <v>1349</v>
      </c>
      <c r="H54" s="10" t="s">
        <v>1350</v>
      </c>
      <c r="I54" s="10" t="s">
        <v>1369</v>
      </c>
      <c r="J54" s="95">
        <v>75</v>
      </c>
      <c r="K54" s="106" t="s">
        <v>1374</v>
      </c>
      <c r="L54" s="106" t="s">
        <v>1375</v>
      </c>
    </row>
    <row r="55" spans="1:12" ht="173.25" customHeight="1" x14ac:dyDescent="0.2">
      <c r="A55" s="228"/>
      <c r="B55" s="2" t="s">
        <v>382</v>
      </c>
      <c r="C55" s="5" t="s">
        <v>378</v>
      </c>
      <c r="D55" s="38" t="s">
        <v>1376</v>
      </c>
      <c r="E55" s="38"/>
      <c r="F55" s="38" t="s">
        <v>1377</v>
      </c>
      <c r="G55" s="38" t="s">
        <v>1378</v>
      </c>
      <c r="H55" s="9" t="s">
        <v>1379</v>
      </c>
      <c r="I55" s="9" t="s">
        <v>1344</v>
      </c>
      <c r="J55" s="95">
        <v>50</v>
      </c>
      <c r="K55" s="106" t="s">
        <v>1380</v>
      </c>
      <c r="L55" s="106" t="s">
        <v>1381</v>
      </c>
    </row>
    <row r="56" spans="1:12" ht="12.75" customHeight="1" x14ac:dyDescent="0.2">
      <c r="A56" s="18"/>
      <c r="B56" s="19"/>
      <c r="C56" s="20"/>
      <c r="D56" s="20"/>
      <c r="E56" s="20"/>
      <c r="F56" s="20"/>
      <c r="G56" s="20"/>
      <c r="H56" s="20"/>
      <c r="I56" s="35"/>
      <c r="J56" s="80"/>
      <c r="K56" s="107"/>
      <c r="L56" s="107"/>
    </row>
    <row r="57" spans="1:12" ht="141.75" customHeight="1" x14ac:dyDescent="0.2">
      <c r="A57" s="228" t="s">
        <v>1382</v>
      </c>
      <c r="B57" s="2" t="s">
        <v>383</v>
      </c>
      <c r="C57" s="5" t="s">
        <v>223</v>
      </c>
      <c r="D57" s="10" t="s">
        <v>1383</v>
      </c>
      <c r="E57" s="10" t="s">
        <v>1384</v>
      </c>
      <c r="F57" s="10" t="s">
        <v>1385</v>
      </c>
      <c r="G57" s="10" t="s">
        <v>1386</v>
      </c>
      <c r="H57" s="10" t="s">
        <v>1387</v>
      </c>
      <c r="I57" s="10"/>
      <c r="J57" s="8">
        <v>25</v>
      </c>
      <c r="K57" s="106" t="s">
        <v>1388</v>
      </c>
      <c r="L57" s="106" t="s">
        <v>1389</v>
      </c>
    </row>
    <row r="58" spans="1:12" ht="141" customHeight="1" x14ac:dyDescent="0.2">
      <c r="A58" s="228"/>
      <c r="B58" s="2" t="s">
        <v>384</v>
      </c>
      <c r="C58" s="5" t="s">
        <v>214</v>
      </c>
      <c r="D58" s="10" t="s">
        <v>1390</v>
      </c>
      <c r="E58" s="10" t="s">
        <v>1391</v>
      </c>
      <c r="F58" s="10" t="s">
        <v>1392</v>
      </c>
      <c r="G58" s="10" t="s">
        <v>1393</v>
      </c>
      <c r="H58" s="10" t="s">
        <v>1394</v>
      </c>
      <c r="I58" s="10" t="s">
        <v>1395</v>
      </c>
      <c r="J58" s="8">
        <v>0</v>
      </c>
      <c r="K58" s="106" t="s">
        <v>1396</v>
      </c>
      <c r="L58" s="106" t="s">
        <v>1397</v>
      </c>
    </row>
    <row r="59" spans="1:12" ht="139.5" customHeight="1" x14ac:dyDescent="0.2">
      <c r="A59" s="228"/>
      <c r="B59" s="2" t="s">
        <v>385</v>
      </c>
      <c r="C59" s="5" t="s">
        <v>386</v>
      </c>
      <c r="D59" s="10" t="s">
        <v>1398</v>
      </c>
      <c r="E59" s="10" t="s">
        <v>1399</v>
      </c>
      <c r="F59" s="10" t="s">
        <v>1400</v>
      </c>
      <c r="G59" s="10" t="s">
        <v>1401</v>
      </c>
      <c r="H59" s="12" t="s">
        <v>1402</v>
      </c>
      <c r="I59" s="11" t="s">
        <v>1403</v>
      </c>
      <c r="J59" s="111">
        <v>25</v>
      </c>
      <c r="K59" s="110" t="s">
        <v>1404</v>
      </c>
      <c r="L59" s="110" t="s">
        <v>1405</v>
      </c>
    </row>
    <row r="60" spans="1:12" ht="9" customHeight="1" x14ac:dyDescent="0.2">
      <c r="A60" s="18"/>
      <c r="B60" s="19"/>
      <c r="C60" s="20"/>
      <c r="D60" s="20"/>
      <c r="E60" s="20"/>
      <c r="F60" s="20"/>
      <c r="G60" s="20"/>
      <c r="H60" s="20"/>
      <c r="I60" s="35"/>
      <c r="J60" s="80"/>
      <c r="K60" s="107"/>
      <c r="L60" s="107"/>
    </row>
    <row r="61" spans="1:12" ht="137.25" customHeight="1" x14ac:dyDescent="0.2">
      <c r="A61" s="228" t="s">
        <v>1406</v>
      </c>
      <c r="B61" s="2" t="s">
        <v>387</v>
      </c>
      <c r="C61" s="5" t="s">
        <v>367</v>
      </c>
      <c r="D61" s="9" t="s">
        <v>1407</v>
      </c>
      <c r="E61" s="9"/>
      <c r="F61" s="9" t="s">
        <v>1408</v>
      </c>
      <c r="G61" s="9"/>
      <c r="H61" s="9" t="s">
        <v>1409</v>
      </c>
      <c r="I61" s="34"/>
      <c r="J61" s="8">
        <v>0</v>
      </c>
      <c r="K61" s="106" t="s">
        <v>1410</v>
      </c>
      <c r="L61" s="106" t="s">
        <v>1329</v>
      </c>
    </row>
    <row r="62" spans="1:12" ht="132" customHeight="1" x14ac:dyDescent="0.2">
      <c r="A62" s="228"/>
      <c r="B62" s="2" t="s">
        <v>388</v>
      </c>
      <c r="C62" s="5" t="s">
        <v>187</v>
      </c>
      <c r="D62" s="9" t="s">
        <v>1411</v>
      </c>
      <c r="E62" s="9"/>
      <c r="F62" s="9" t="s">
        <v>1412</v>
      </c>
      <c r="G62" s="38" t="s">
        <v>1413</v>
      </c>
      <c r="H62" s="9" t="s">
        <v>1414</v>
      </c>
      <c r="I62" s="34"/>
      <c r="J62" s="8">
        <v>0</v>
      </c>
      <c r="K62" s="106" t="s">
        <v>1415</v>
      </c>
      <c r="L62" s="106" t="s">
        <v>1416</v>
      </c>
    </row>
    <row r="63" spans="1:12" ht="204.75" customHeight="1" x14ac:dyDescent="0.2">
      <c r="A63" s="228"/>
      <c r="B63" s="2" t="s">
        <v>389</v>
      </c>
      <c r="C63" s="5" t="s">
        <v>165</v>
      </c>
      <c r="D63" s="38" t="s">
        <v>869</v>
      </c>
      <c r="E63" s="38" t="s">
        <v>1417</v>
      </c>
      <c r="F63" s="9" t="s">
        <v>1418</v>
      </c>
      <c r="G63" s="9"/>
      <c r="H63" s="9" t="s">
        <v>1419</v>
      </c>
      <c r="I63" s="34"/>
      <c r="J63" s="8">
        <v>75</v>
      </c>
      <c r="K63" s="106" t="s">
        <v>1420</v>
      </c>
      <c r="L63" s="10" t="s">
        <v>1421</v>
      </c>
    </row>
    <row r="64" spans="1:12" ht="9" customHeight="1" x14ac:dyDescent="0.2">
      <c r="A64" s="18"/>
      <c r="B64" s="19"/>
      <c r="C64" s="20"/>
      <c r="D64" s="90"/>
      <c r="E64" s="90"/>
      <c r="F64" s="90"/>
      <c r="G64" s="90"/>
      <c r="H64" s="90"/>
      <c r="I64" s="91"/>
      <c r="J64" s="80"/>
      <c r="K64" s="107"/>
      <c r="L64" s="107"/>
    </row>
    <row r="65" spans="1:12" ht="92.25" customHeight="1" x14ac:dyDescent="0.2">
      <c r="A65" s="228" t="s">
        <v>1422</v>
      </c>
      <c r="B65" s="2" t="s">
        <v>390</v>
      </c>
      <c r="C65" s="5" t="s">
        <v>251</v>
      </c>
      <c r="D65" s="9" t="s">
        <v>1423</v>
      </c>
      <c r="E65" s="9"/>
      <c r="F65" s="9" t="s">
        <v>1424</v>
      </c>
      <c r="G65" s="9"/>
      <c r="H65" s="9" t="s">
        <v>1425</v>
      </c>
      <c r="I65" s="34"/>
      <c r="J65" s="8">
        <v>100</v>
      </c>
      <c r="K65" s="106" t="s">
        <v>1426</v>
      </c>
      <c r="L65" s="10" t="s">
        <v>1427</v>
      </c>
    </row>
    <row r="66" spans="1:12" ht="184.5" customHeight="1" x14ac:dyDescent="0.2">
      <c r="A66" s="228"/>
      <c r="B66" s="2" t="s">
        <v>391</v>
      </c>
      <c r="C66" s="5" t="s">
        <v>332</v>
      </c>
      <c r="D66" s="38" t="s">
        <v>1428</v>
      </c>
      <c r="E66" s="38"/>
      <c r="F66" s="9" t="s">
        <v>1429</v>
      </c>
      <c r="G66" s="9"/>
      <c r="H66" s="9" t="s">
        <v>1430</v>
      </c>
      <c r="I66" s="50" t="s">
        <v>1431</v>
      </c>
      <c r="J66" s="8">
        <v>100</v>
      </c>
      <c r="K66" s="106" t="s">
        <v>1432</v>
      </c>
      <c r="L66" s="106" t="s">
        <v>1433</v>
      </c>
    </row>
    <row r="67" spans="1:12" ht="92.25" customHeight="1" x14ac:dyDescent="0.2">
      <c r="A67" s="228"/>
      <c r="B67" s="2" t="s">
        <v>392</v>
      </c>
      <c r="C67" s="5" t="s">
        <v>304</v>
      </c>
      <c r="D67" s="9" t="s">
        <v>1434</v>
      </c>
      <c r="E67" s="9"/>
      <c r="F67" s="9" t="s">
        <v>1435</v>
      </c>
      <c r="G67" s="9" t="s">
        <v>1436</v>
      </c>
      <c r="H67" s="9" t="s">
        <v>1437</v>
      </c>
      <c r="I67" s="34"/>
      <c r="J67" s="8">
        <v>100</v>
      </c>
      <c r="K67" s="106" t="s">
        <v>1438</v>
      </c>
      <c r="L67" s="106" t="s">
        <v>1439</v>
      </c>
    </row>
    <row r="68" spans="1:12" ht="9" customHeight="1" x14ac:dyDescent="0.2">
      <c r="A68" s="18"/>
      <c r="B68" s="19"/>
      <c r="C68" s="20"/>
      <c r="D68" s="20"/>
      <c r="E68" s="20"/>
      <c r="F68" s="20"/>
      <c r="G68" s="20"/>
      <c r="H68" s="20"/>
      <c r="I68" s="35"/>
      <c r="J68" s="80"/>
      <c r="K68" s="107"/>
      <c r="L68" s="107"/>
    </row>
    <row r="69" spans="1:12" ht="10.5" x14ac:dyDescent="0.2">
      <c r="K69" s="108"/>
      <c r="L69" s="108"/>
    </row>
    <row r="70" spans="1:12" ht="10.5" x14ac:dyDescent="0.2">
      <c r="K70" s="108"/>
      <c r="L70" s="108"/>
    </row>
    <row r="71" spans="1:12" ht="10.5" x14ac:dyDescent="0.2">
      <c r="K71" s="108"/>
      <c r="L71" s="108"/>
    </row>
    <row r="72" spans="1:12" ht="10.5" x14ac:dyDescent="0.2">
      <c r="K72" s="108"/>
      <c r="L72" s="108"/>
    </row>
    <row r="73" spans="1:12" ht="10.5" x14ac:dyDescent="0.2">
      <c r="K73" s="108"/>
      <c r="L73" s="108"/>
    </row>
    <row r="74" spans="1:12" ht="10.5" x14ac:dyDescent="0.2">
      <c r="K74" s="108"/>
      <c r="L74" s="108"/>
    </row>
    <row r="75" spans="1:12" ht="10.5" x14ac:dyDescent="0.2">
      <c r="K75" s="108"/>
      <c r="L75" s="108"/>
    </row>
    <row r="76" spans="1:12" ht="10.5" x14ac:dyDescent="0.2">
      <c r="K76" s="108"/>
      <c r="L76" s="108"/>
    </row>
    <row r="77" spans="1:12" ht="10.5" x14ac:dyDescent="0.2">
      <c r="K77" s="108"/>
      <c r="L77" s="108"/>
    </row>
    <row r="78" spans="1:12" ht="10.5" x14ac:dyDescent="0.2">
      <c r="K78" s="108"/>
      <c r="L78" s="108"/>
    </row>
    <row r="79" spans="1:12" ht="10.5" x14ac:dyDescent="0.2">
      <c r="K79" s="108"/>
      <c r="L79" s="108"/>
    </row>
    <row r="80" spans="1:12" ht="10.5" x14ac:dyDescent="0.2">
      <c r="K80" s="108"/>
      <c r="L80" s="108"/>
    </row>
    <row r="81" spans="11:12" ht="10.5" x14ac:dyDescent="0.2">
      <c r="K81" s="108"/>
      <c r="L81" s="108"/>
    </row>
    <row r="82" spans="11:12" ht="10.5" x14ac:dyDescent="0.2">
      <c r="K82" s="108"/>
      <c r="L82" s="108"/>
    </row>
    <row r="83" spans="11:12" ht="10.5" x14ac:dyDescent="0.2">
      <c r="K83" s="108"/>
      <c r="L83" s="108"/>
    </row>
    <row r="84" spans="11:12" ht="10.5" x14ac:dyDescent="0.2">
      <c r="K84" s="108"/>
      <c r="L84" s="108"/>
    </row>
    <row r="85" spans="11:12" ht="10.5" x14ac:dyDescent="0.2">
      <c r="K85" s="108"/>
      <c r="L85" s="108"/>
    </row>
    <row r="86" spans="11:12" ht="10.5" x14ac:dyDescent="0.2">
      <c r="K86" s="108"/>
      <c r="L86" s="108"/>
    </row>
    <row r="87" spans="11:12" ht="10.5" x14ac:dyDescent="0.2">
      <c r="K87" s="108"/>
      <c r="L87" s="108"/>
    </row>
    <row r="88" spans="11:12" ht="10.5" x14ac:dyDescent="0.2">
      <c r="K88" s="108"/>
      <c r="L88" s="108"/>
    </row>
    <row r="89" spans="11:12" ht="10.5" x14ac:dyDescent="0.2">
      <c r="K89" s="108"/>
      <c r="L89" s="108"/>
    </row>
    <row r="90" spans="11:12" ht="10.5" x14ac:dyDescent="0.2">
      <c r="K90" s="108"/>
      <c r="L90" s="108"/>
    </row>
    <row r="91" spans="11:12" ht="10.5" x14ac:dyDescent="0.2">
      <c r="K91" s="108"/>
      <c r="L91" s="108"/>
    </row>
    <row r="92" spans="11:12" ht="10.5" x14ac:dyDescent="0.2">
      <c r="K92" s="108"/>
      <c r="L92" s="108"/>
    </row>
    <row r="93" spans="11:12" ht="10.5" x14ac:dyDescent="0.2">
      <c r="K93" s="108"/>
      <c r="L93" s="108"/>
    </row>
    <row r="94" spans="11:12" ht="10.5" x14ac:dyDescent="0.2">
      <c r="K94" s="108"/>
      <c r="L94" s="108"/>
    </row>
    <row r="95" spans="11:12" ht="10.5" x14ac:dyDescent="0.2">
      <c r="K95" s="108"/>
      <c r="L95" s="108"/>
    </row>
    <row r="96" spans="11:12" ht="10.5" x14ac:dyDescent="0.2">
      <c r="K96" s="108"/>
      <c r="L96" s="108"/>
    </row>
    <row r="97" spans="11:12" ht="10.5" x14ac:dyDescent="0.2">
      <c r="K97" s="108"/>
      <c r="L97" s="108"/>
    </row>
    <row r="98" spans="11:12" ht="10.5" x14ac:dyDescent="0.2">
      <c r="K98" s="108"/>
      <c r="L98" s="108"/>
    </row>
    <row r="99" spans="11:12" ht="10.5" x14ac:dyDescent="0.2">
      <c r="K99" s="108"/>
      <c r="L99" s="108"/>
    </row>
    <row r="100" spans="11:12" ht="10.5" x14ac:dyDescent="0.2">
      <c r="K100" s="108"/>
      <c r="L100" s="108"/>
    </row>
    <row r="101" spans="11:12" ht="10.5" x14ac:dyDescent="0.2">
      <c r="K101" s="108"/>
      <c r="L101" s="108"/>
    </row>
    <row r="102" spans="11:12" ht="10.5" x14ac:dyDescent="0.2">
      <c r="K102" s="108"/>
      <c r="L102" s="108"/>
    </row>
    <row r="103" spans="11:12" ht="10.5" x14ac:dyDescent="0.2">
      <c r="K103" s="108"/>
      <c r="L103" s="108"/>
    </row>
    <row r="104" spans="11:12" ht="10.5" x14ac:dyDescent="0.2">
      <c r="K104" s="108"/>
      <c r="L104" s="108"/>
    </row>
    <row r="105" spans="11:12" ht="10.5" x14ac:dyDescent="0.2">
      <c r="K105" s="108"/>
      <c r="L105" s="108"/>
    </row>
    <row r="106" spans="11:12" ht="10.5" x14ac:dyDescent="0.2">
      <c r="K106" s="108"/>
      <c r="L106" s="108"/>
    </row>
    <row r="107" spans="11:12" ht="10.5" x14ac:dyDescent="0.2">
      <c r="K107" s="108"/>
      <c r="L107" s="108"/>
    </row>
    <row r="108" spans="11:12" ht="10.5" x14ac:dyDescent="0.2">
      <c r="K108" s="108"/>
      <c r="L108" s="108"/>
    </row>
    <row r="109" spans="11:12" ht="10.5" x14ac:dyDescent="0.2">
      <c r="K109" s="108"/>
      <c r="L109" s="108"/>
    </row>
    <row r="110" spans="11:12" ht="10.5" x14ac:dyDescent="0.2">
      <c r="K110" s="108"/>
      <c r="L110" s="108"/>
    </row>
    <row r="111" spans="11:12" ht="10.5" x14ac:dyDescent="0.2">
      <c r="K111" s="108"/>
      <c r="L111" s="108"/>
    </row>
    <row r="112" spans="11:12" ht="10.5" x14ac:dyDescent="0.2">
      <c r="K112" s="108"/>
      <c r="L112" s="108"/>
    </row>
    <row r="113" spans="11:12" ht="10.5" x14ac:dyDescent="0.2">
      <c r="K113" s="108"/>
      <c r="L113" s="108"/>
    </row>
    <row r="114" spans="11:12" ht="10.5" x14ac:dyDescent="0.2">
      <c r="K114" s="108"/>
      <c r="L114" s="108"/>
    </row>
    <row r="115" spans="11:12" ht="10.5" x14ac:dyDescent="0.2">
      <c r="K115" s="108"/>
      <c r="L115" s="108"/>
    </row>
    <row r="116" spans="11:12" ht="10.5" x14ac:dyDescent="0.2">
      <c r="K116" s="108"/>
      <c r="L116" s="108"/>
    </row>
    <row r="117" spans="11:12" ht="10.5" x14ac:dyDescent="0.2">
      <c r="K117" s="108"/>
      <c r="L117" s="108"/>
    </row>
    <row r="118" spans="11:12" ht="10.5" x14ac:dyDescent="0.2">
      <c r="K118" s="108"/>
      <c r="L118" s="108"/>
    </row>
    <row r="119" spans="11:12" ht="10.5" x14ac:dyDescent="0.2">
      <c r="K119" s="108"/>
      <c r="L119" s="108"/>
    </row>
    <row r="120" spans="11:12" ht="10.5" x14ac:dyDescent="0.2">
      <c r="K120" s="108"/>
      <c r="L120" s="108"/>
    </row>
    <row r="121" spans="11:12" ht="10.5" x14ac:dyDescent="0.2">
      <c r="K121" s="108"/>
      <c r="L121" s="108"/>
    </row>
    <row r="122" spans="11:12" ht="10.5" x14ac:dyDescent="0.2">
      <c r="K122" s="108"/>
      <c r="L122" s="108"/>
    </row>
    <row r="123" spans="11:12" ht="10.5" x14ac:dyDescent="0.2">
      <c r="K123" s="108"/>
      <c r="L123" s="108"/>
    </row>
    <row r="124" spans="11:12" ht="10.5" x14ac:dyDescent="0.2">
      <c r="K124" s="108"/>
      <c r="L124" s="108"/>
    </row>
    <row r="125" spans="11:12" ht="10.5" x14ac:dyDescent="0.2">
      <c r="K125" s="108"/>
      <c r="L125" s="108"/>
    </row>
    <row r="126" spans="11:12" ht="10.5" x14ac:dyDescent="0.2">
      <c r="K126" s="108"/>
      <c r="L126" s="108"/>
    </row>
    <row r="127" spans="11:12" ht="10.5" x14ac:dyDescent="0.2">
      <c r="K127" s="108"/>
      <c r="L127" s="108"/>
    </row>
    <row r="128" spans="11:12" ht="10.5" x14ac:dyDescent="0.2">
      <c r="K128" s="108"/>
      <c r="L128" s="108"/>
    </row>
    <row r="129" spans="11:12" ht="10.5" x14ac:dyDescent="0.2">
      <c r="K129" s="108"/>
      <c r="L129" s="108"/>
    </row>
    <row r="130" spans="11:12" ht="10.5" x14ac:dyDescent="0.2">
      <c r="K130" s="108"/>
      <c r="L130" s="108"/>
    </row>
    <row r="131" spans="11:12" ht="10.5" x14ac:dyDescent="0.2">
      <c r="K131" s="108"/>
      <c r="L131" s="108"/>
    </row>
    <row r="132" spans="11:12" ht="10.5" x14ac:dyDescent="0.2">
      <c r="K132" s="108"/>
      <c r="L132" s="108"/>
    </row>
    <row r="133" spans="11:12" ht="10.5" x14ac:dyDescent="0.2">
      <c r="K133" s="108"/>
      <c r="L133" s="108"/>
    </row>
    <row r="134" spans="11:12" ht="10.5" x14ac:dyDescent="0.2">
      <c r="K134" s="108"/>
      <c r="L134" s="108"/>
    </row>
    <row r="135" spans="11:12" ht="10.5" x14ac:dyDescent="0.2">
      <c r="K135" s="108"/>
      <c r="L135" s="108"/>
    </row>
    <row r="136" spans="11:12" ht="10.5" x14ac:dyDescent="0.2">
      <c r="K136" s="108"/>
      <c r="L136" s="108"/>
    </row>
    <row r="137" spans="11:12" ht="10.5" x14ac:dyDescent="0.2">
      <c r="K137" s="108"/>
      <c r="L137" s="108"/>
    </row>
    <row r="138" spans="11:12" ht="10.5" x14ac:dyDescent="0.2">
      <c r="K138" s="108"/>
      <c r="L138" s="108"/>
    </row>
    <row r="139" spans="11:12" ht="10.5" x14ac:dyDescent="0.2">
      <c r="K139" s="108"/>
      <c r="L139" s="108"/>
    </row>
    <row r="140" spans="11:12" ht="10.5" x14ac:dyDescent="0.2">
      <c r="K140" s="108"/>
      <c r="L140" s="108"/>
    </row>
    <row r="141" spans="11:12" ht="10.5" x14ac:dyDescent="0.2">
      <c r="K141" s="108"/>
      <c r="L141" s="108"/>
    </row>
    <row r="142" spans="11:12" ht="10.5" x14ac:dyDescent="0.2">
      <c r="K142" s="108"/>
      <c r="L142" s="108"/>
    </row>
    <row r="143" spans="11:12" ht="10.5" x14ac:dyDescent="0.2">
      <c r="K143" s="108"/>
      <c r="L143" s="108"/>
    </row>
    <row r="144" spans="11:12" ht="10.5" x14ac:dyDescent="0.2">
      <c r="K144" s="108"/>
      <c r="L144" s="108"/>
    </row>
    <row r="145" spans="11:12" ht="10.5" x14ac:dyDescent="0.2">
      <c r="K145" s="108"/>
      <c r="L145" s="108"/>
    </row>
    <row r="146" spans="11:12" ht="10.5" x14ac:dyDescent="0.2">
      <c r="K146" s="108"/>
      <c r="L146" s="108"/>
    </row>
    <row r="147" spans="11:12" ht="10.5" x14ac:dyDescent="0.2">
      <c r="K147" s="108"/>
      <c r="L147" s="108"/>
    </row>
    <row r="148" spans="11:12" ht="10.5" x14ac:dyDescent="0.2">
      <c r="K148" s="108"/>
      <c r="L148" s="108"/>
    </row>
    <row r="149" spans="11:12" ht="10.5" x14ac:dyDescent="0.2">
      <c r="K149" s="108"/>
      <c r="L149" s="108"/>
    </row>
    <row r="150" spans="11:12" ht="10.5" x14ac:dyDescent="0.2">
      <c r="K150" s="108"/>
      <c r="L150" s="108"/>
    </row>
    <row r="151" spans="11:12" ht="10.5" x14ac:dyDescent="0.2">
      <c r="K151" s="108"/>
      <c r="L151" s="108"/>
    </row>
    <row r="152" spans="11:12" ht="10.5" x14ac:dyDescent="0.2">
      <c r="K152" s="108"/>
      <c r="L152" s="108"/>
    </row>
    <row r="153" spans="11:12" ht="10.5" x14ac:dyDescent="0.2">
      <c r="K153" s="108"/>
      <c r="L153" s="108"/>
    </row>
    <row r="154" spans="11:12" ht="10.5" x14ac:dyDescent="0.2">
      <c r="K154" s="108"/>
      <c r="L154" s="108"/>
    </row>
    <row r="155" spans="11:12" ht="10.5" x14ac:dyDescent="0.2">
      <c r="K155" s="108"/>
      <c r="L155" s="108"/>
    </row>
    <row r="156" spans="11:12" ht="10.5" x14ac:dyDescent="0.2">
      <c r="K156" s="108"/>
      <c r="L156" s="108"/>
    </row>
    <row r="157" spans="11:12" ht="10.5" x14ac:dyDescent="0.2">
      <c r="K157" s="108"/>
      <c r="L157" s="108"/>
    </row>
    <row r="158" spans="11:12" ht="10.5" x14ac:dyDescent="0.2">
      <c r="K158" s="108"/>
      <c r="L158" s="108"/>
    </row>
    <row r="159" spans="11:12" ht="10.5" x14ac:dyDescent="0.2">
      <c r="K159" s="108"/>
      <c r="L159" s="108"/>
    </row>
    <row r="160" spans="11:12" ht="10.5" x14ac:dyDescent="0.2">
      <c r="K160" s="108"/>
      <c r="L160" s="108"/>
    </row>
    <row r="161" spans="11:12" ht="10.5" x14ac:dyDescent="0.2">
      <c r="K161" s="108"/>
      <c r="L161" s="108"/>
    </row>
    <row r="162" spans="11:12" ht="10.5" x14ac:dyDescent="0.2">
      <c r="K162" s="108"/>
      <c r="L162" s="108"/>
    </row>
    <row r="163" spans="11:12" ht="10.5" x14ac:dyDescent="0.2">
      <c r="K163" s="108"/>
      <c r="L163" s="108"/>
    </row>
    <row r="164" spans="11:12" ht="10.5" x14ac:dyDescent="0.2">
      <c r="K164" s="108"/>
      <c r="L164" s="108"/>
    </row>
    <row r="165" spans="11:12" ht="10.5" x14ac:dyDescent="0.2">
      <c r="K165" s="108"/>
      <c r="L165" s="108"/>
    </row>
    <row r="166" spans="11:12" ht="10.5" x14ac:dyDescent="0.2">
      <c r="K166" s="108"/>
      <c r="L166" s="108"/>
    </row>
    <row r="167" spans="11:12" ht="10.5" x14ac:dyDescent="0.2">
      <c r="K167" s="108"/>
      <c r="L167" s="108"/>
    </row>
    <row r="168" spans="11:12" ht="10.5" x14ac:dyDescent="0.2">
      <c r="K168" s="108"/>
      <c r="L168" s="108"/>
    </row>
    <row r="169" spans="11:12" ht="10.5" x14ac:dyDescent="0.2">
      <c r="K169" s="108"/>
      <c r="L169" s="108"/>
    </row>
    <row r="170" spans="11:12" ht="10.5" x14ac:dyDescent="0.2">
      <c r="K170" s="108"/>
      <c r="L170" s="108"/>
    </row>
    <row r="171" spans="11:12" ht="10.5" x14ac:dyDescent="0.2">
      <c r="K171" s="108"/>
      <c r="L171" s="108"/>
    </row>
    <row r="172" spans="11:12" ht="10.5" x14ac:dyDescent="0.2">
      <c r="K172" s="108"/>
      <c r="L172" s="108"/>
    </row>
    <row r="173" spans="11:12" ht="10.5" x14ac:dyDescent="0.2">
      <c r="K173" s="108"/>
      <c r="L173" s="108"/>
    </row>
    <row r="174" spans="11:12" ht="10.5" x14ac:dyDescent="0.2">
      <c r="K174" s="108"/>
      <c r="L174" s="108"/>
    </row>
    <row r="175" spans="11:12" ht="10.5" x14ac:dyDescent="0.2">
      <c r="K175" s="108"/>
      <c r="L175" s="108"/>
    </row>
    <row r="176" spans="11:12" ht="10.5" x14ac:dyDescent="0.2">
      <c r="K176" s="108"/>
      <c r="L176" s="108"/>
    </row>
    <row r="177" spans="11:12" ht="10.5" x14ac:dyDescent="0.2">
      <c r="K177" s="108"/>
      <c r="L177" s="108"/>
    </row>
    <row r="178" spans="11:12" ht="10.5" x14ac:dyDescent="0.2">
      <c r="K178" s="108"/>
      <c r="L178" s="108"/>
    </row>
    <row r="179" spans="11:12" ht="10.5" x14ac:dyDescent="0.2">
      <c r="K179" s="108"/>
      <c r="L179" s="108"/>
    </row>
    <row r="180" spans="11:12" ht="10.5" x14ac:dyDescent="0.2">
      <c r="K180" s="108"/>
      <c r="L180" s="108"/>
    </row>
    <row r="181" spans="11:12" ht="10.5" x14ac:dyDescent="0.2">
      <c r="K181" s="108"/>
      <c r="L181" s="108"/>
    </row>
    <row r="182" spans="11:12" ht="10.5" x14ac:dyDescent="0.2">
      <c r="K182" s="108"/>
      <c r="L182" s="108"/>
    </row>
    <row r="183" spans="11:12" ht="10.5" x14ac:dyDescent="0.2">
      <c r="K183" s="108"/>
      <c r="L183" s="108"/>
    </row>
    <row r="184" spans="11:12" ht="10.5" x14ac:dyDescent="0.2">
      <c r="K184" s="108"/>
      <c r="L184" s="108"/>
    </row>
    <row r="185" spans="11:12" ht="10.5" x14ac:dyDescent="0.2">
      <c r="K185" s="108"/>
      <c r="L185" s="108"/>
    </row>
    <row r="186" spans="11:12" ht="10.5" x14ac:dyDescent="0.2">
      <c r="K186" s="108"/>
      <c r="L186" s="108"/>
    </row>
    <row r="187" spans="11:12" ht="10.5" x14ac:dyDescent="0.2">
      <c r="K187" s="108"/>
      <c r="L187" s="108"/>
    </row>
    <row r="188" spans="11:12" ht="10.5" x14ac:dyDescent="0.2">
      <c r="K188" s="108"/>
      <c r="L188" s="108"/>
    </row>
    <row r="189" spans="11:12" ht="10.5" x14ac:dyDescent="0.2">
      <c r="K189" s="108"/>
      <c r="L189" s="108"/>
    </row>
    <row r="190" spans="11:12" ht="10.5" x14ac:dyDescent="0.2">
      <c r="K190" s="108"/>
      <c r="L190" s="108"/>
    </row>
    <row r="191" spans="11:12" ht="10.5" x14ac:dyDescent="0.2">
      <c r="K191" s="108"/>
      <c r="L191" s="108"/>
    </row>
    <row r="192" spans="11:12" ht="10.5" x14ac:dyDescent="0.2">
      <c r="K192" s="108"/>
      <c r="L192" s="108"/>
    </row>
    <row r="193" spans="11:12" ht="10.5" x14ac:dyDescent="0.2">
      <c r="K193" s="108"/>
      <c r="L193" s="108"/>
    </row>
    <row r="194" spans="11:12" ht="10.5" x14ac:dyDescent="0.2">
      <c r="K194" s="108"/>
      <c r="L194" s="108"/>
    </row>
    <row r="195" spans="11:12" ht="10.5" x14ac:dyDescent="0.2">
      <c r="K195" s="108"/>
      <c r="L195" s="108"/>
    </row>
    <row r="196" spans="11:12" ht="10.5" x14ac:dyDescent="0.2">
      <c r="K196" s="108"/>
      <c r="L196" s="108"/>
    </row>
    <row r="197" spans="11:12" ht="10.5" x14ac:dyDescent="0.2">
      <c r="K197" s="108"/>
      <c r="L197" s="108"/>
    </row>
    <row r="198" spans="11:12" ht="10.5" x14ac:dyDescent="0.2">
      <c r="K198" s="108"/>
      <c r="L198" s="108"/>
    </row>
    <row r="199" spans="11:12" ht="10.5" x14ac:dyDescent="0.2">
      <c r="K199" s="108"/>
      <c r="L199" s="108"/>
    </row>
    <row r="200" spans="11:12" ht="10.5" x14ac:dyDescent="0.2">
      <c r="K200" s="108"/>
      <c r="L200" s="108"/>
    </row>
    <row r="201" spans="11:12" ht="10.5" x14ac:dyDescent="0.2">
      <c r="K201" s="108"/>
      <c r="L201" s="108"/>
    </row>
    <row r="202" spans="11:12" ht="10.5" x14ac:dyDescent="0.2">
      <c r="K202" s="108"/>
      <c r="L202" s="108"/>
    </row>
    <row r="203" spans="11:12" ht="10.5" x14ac:dyDescent="0.2">
      <c r="K203" s="108"/>
      <c r="L203" s="108"/>
    </row>
    <row r="204" spans="11:12" ht="10.5" x14ac:dyDescent="0.2">
      <c r="K204" s="108"/>
      <c r="L204" s="108"/>
    </row>
    <row r="205" spans="11:12" ht="10.5" x14ac:dyDescent="0.2">
      <c r="K205" s="108"/>
      <c r="L205" s="108"/>
    </row>
    <row r="206" spans="11:12" ht="10.5" x14ac:dyDescent="0.2">
      <c r="K206" s="108"/>
      <c r="L206" s="108"/>
    </row>
    <row r="207" spans="11:12" ht="10.5" x14ac:dyDescent="0.2">
      <c r="K207" s="108"/>
      <c r="L207" s="108"/>
    </row>
    <row r="208" spans="11:12" ht="10.5" x14ac:dyDescent="0.2">
      <c r="K208" s="108"/>
      <c r="L208" s="108"/>
    </row>
    <row r="209" spans="11:12" ht="10.5" x14ac:dyDescent="0.2">
      <c r="K209" s="108"/>
      <c r="L209" s="108"/>
    </row>
    <row r="210" spans="11:12" ht="10.5" x14ac:dyDescent="0.2">
      <c r="K210" s="108"/>
      <c r="L210" s="108"/>
    </row>
    <row r="211" spans="11:12" ht="10.5" x14ac:dyDescent="0.2">
      <c r="K211" s="108"/>
      <c r="L211" s="108"/>
    </row>
    <row r="212" spans="11:12" ht="10.5" x14ac:dyDescent="0.2">
      <c r="K212" s="108"/>
      <c r="L212" s="108"/>
    </row>
    <row r="213" spans="11:12" ht="10.5" x14ac:dyDescent="0.2">
      <c r="K213" s="108"/>
      <c r="L213" s="108"/>
    </row>
    <row r="214" spans="11:12" ht="10.5" x14ac:dyDescent="0.2">
      <c r="K214" s="108"/>
      <c r="L214" s="108"/>
    </row>
    <row r="215" spans="11:12" ht="10.5" x14ac:dyDescent="0.2">
      <c r="K215" s="108"/>
      <c r="L215" s="108"/>
    </row>
    <row r="216" spans="11:12" ht="10.5" x14ac:dyDescent="0.2">
      <c r="K216" s="108"/>
      <c r="L216" s="108"/>
    </row>
    <row r="217" spans="11:12" ht="10.5" x14ac:dyDescent="0.2">
      <c r="K217" s="108"/>
      <c r="L217" s="108"/>
    </row>
    <row r="218" spans="11:12" ht="10.5" x14ac:dyDescent="0.2">
      <c r="K218" s="108"/>
      <c r="L218" s="108"/>
    </row>
    <row r="219" spans="11:12" ht="10.5" x14ac:dyDescent="0.2">
      <c r="K219" s="108"/>
      <c r="L219" s="108"/>
    </row>
    <row r="220" spans="11:12" ht="10.5" x14ac:dyDescent="0.2">
      <c r="K220" s="108"/>
      <c r="L220" s="108"/>
    </row>
    <row r="221" spans="11:12" ht="10.5" x14ac:dyDescent="0.2">
      <c r="K221" s="108"/>
      <c r="L221" s="108"/>
    </row>
    <row r="222" spans="11:12" ht="10.5" x14ac:dyDescent="0.2">
      <c r="K222" s="108"/>
      <c r="L222" s="108"/>
    </row>
    <row r="223" spans="11:12" ht="10.5" x14ac:dyDescent="0.2">
      <c r="K223" s="108"/>
      <c r="L223" s="108"/>
    </row>
    <row r="224" spans="11:12" ht="10.5" x14ac:dyDescent="0.2">
      <c r="K224" s="108"/>
      <c r="L224" s="108"/>
    </row>
    <row r="225" spans="11:12" ht="10.5" x14ac:dyDescent="0.2">
      <c r="K225" s="108"/>
      <c r="L225" s="108"/>
    </row>
    <row r="226" spans="11:12" ht="10.5" x14ac:dyDescent="0.2">
      <c r="K226" s="108"/>
      <c r="L226" s="108"/>
    </row>
    <row r="227" spans="11:12" ht="10.5" x14ac:dyDescent="0.2">
      <c r="K227" s="108"/>
      <c r="L227" s="108"/>
    </row>
    <row r="228" spans="11:12" ht="10.5" x14ac:dyDescent="0.2">
      <c r="K228" s="108"/>
      <c r="L228" s="108"/>
    </row>
    <row r="229" spans="11:12" ht="10.5" x14ac:dyDescent="0.2">
      <c r="K229" s="108"/>
      <c r="L229" s="108"/>
    </row>
    <row r="230" spans="11:12" ht="10.5" x14ac:dyDescent="0.2">
      <c r="K230" s="108"/>
      <c r="L230" s="108"/>
    </row>
    <row r="231" spans="11:12" ht="10.5" x14ac:dyDescent="0.2">
      <c r="K231" s="108"/>
      <c r="L231" s="108"/>
    </row>
    <row r="232" spans="11:12" ht="10.5" x14ac:dyDescent="0.2">
      <c r="K232" s="108"/>
      <c r="L232" s="108"/>
    </row>
    <row r="233" spans="11:12" ht="10.5" x14ac:dyDescent="0.2">
      <c r="K233" s="108"/>
      <c r="L233" s="108"/>
    </row>
    <row r="234" spans="11:12" ht="10.5" x14ac:dyDescent="0.2">
      <c r="K234" s="108"/>
      <c r="L234" s="108"/>
    </row>
    <row r="235" spans="11:12" ht="10.5" x14ac:dyDescent="0.2">
      <c r="K235" s="108"/>
      <c r="L235" s="108"/>
    </row>
    <row r="236" spans="11:12" ht="10.5" x14ac:dyDescent="0.2">
      <c r="K236" s="108"/>
      <c r="L236" s="108"/>
    </row>
    <row r="237" spans="11:12" ht="10.5" x14ac:dyDescent="0.2">
      <c r="K237" s="108"/>
      <c r="L237" s="108"/>
    </row>
    <row r="238" spans="11:12" ht="10.5" x14ac:dyDescent="0.2">
      <c r="K238" s="108"/>
      <c r="L238" s="108"/>
    </row>
    <row r="239" spans="11:12" ht="10.5" x14ac:dyDescent="0.2">
      <c r="K239" s="108"/>
      <c r="L239" s="108"/>
    </row>
    <row r="240" spans="11:12" ht="10.5" x14ac:dyDescent="0.2">
      <c r="K240" s="108"/>
      <c r="L240" s="108"/>
    </row>
    <row r="241" spans="11:12" ht="10.5" x14ac:dyDescent="0.2">
      <c r="K241" s="108"/>
      <c r="L241" s="108"/>
    </row>
    <row r="242" spans="11:12" ht="10.5" x14ac:dyDescent="0.2">
      <c r="K242" s="108"/>
      <c r="L242" s="108"/>
    </row>
    <row r="243" spans="11:12" ht="10.5" x14ac:dyDescent="0.2">
      <c r="K243" s="108"/>
      <c r="L243" s="108"/>
    </row>
    <row r="244" spans="11:12" ht="10.5" x14ac:dyDescent="0.2">
      <c r="K244" s="108"/>
      <c r="L244" s="108"/>
    </row>
    <row r="245" spans="11:12" ht="10.5" x14ac:dyDescent="0.2">
      <c r="K245" s="108"/>
      <c r="L245" s="108"/>
    </row>
    <row r="246" spans="11:12" ht="10.5" x14ac:dyDescent="0.2">
      <c r="K246" s="108"/>
      <c r="L246" s="108"/>
    </row>
    <row r="247" spans="11:12" ht="10.5" x14ac:dyDescent="0.2">
      <c r="K247" s="108"/>
      <c r="L247" s="108"/>
    </row>
    <row r="248" spans="11:12" ht="10.5" x14ac:dyDescent="0.2">
      <c r="K248" s="108"/>
      <c r="L248" s="108"/>
    </row>
    <row r="249" spans="11:12" ht="10.5" x14ac:dyDescent="0.2">
      <c r="K249" s="108"/>
      <c r="L249" s="108"/>
    </row>
    <row r="250" spans="11:12" ht="10.5" x14ac:dyDescent="0.2">
      <c r="K250" s="108"/>
      <c r="L250" s="108"/>
    </row>
    <row r="251" spans="11:12" ht="10.5" x14ac:dyDescent="0.2">
      <c r="K251" s="108"/>
      <c r="L251" s="108"/>
    </row>
    <row r="252" spans="11:12" ht="10.5" x14ac:dyDescent="0.2">
      <c r="K252" s="108"/>
      <c r="L252" s="108"/>
    </row>
    <row r="253" spans="11:12" ht="10.5" x14ac:dyDescent="0.2">
      <c r="K253" s="108"/>
      <c r="L253" s="108"/>
    </row>
    <row r="254" spans="11:12" ht="10.5" x14ac:dyDescent="0.2">
      <c r="K254" s="108"/>
      <c r="L254" s="108"/>
    </row>
    <row r="255" spans="11:12" ht="10.5" x14ac:dyDescent="0.2">
      <c r="K255" s="108"/>
      <c r="L255" s="108"/>
    </row>
    <row r="256" spans="11:12" ht="10.5" x14ac:dyDescent="0.2">
      <c r="K256" s="108"/>
      <c r="L256" s="108"/>
    </row>
    <row r="257" spans="11:12" ht="10.5" x14ac:dyDescent="0.2">
      <c r="K257" s="108"/>
      <c r="L257" s="108"/>
    </row>
    <row r="258" spans="11:12" ht="10.5" x14ac:dyDescent="0.2">
      <c r="K258" s="108"/>
      <c r="L258" s="108"/>
    </row>
    <row r="259" spans="11:12" ht="10.5" x14ac:dyDescent="0.2">
      <c r="K259" s="108"/>
      <c r="L259" s="108"/>
    </row>
    <row r="260" spans="11:12" ht="10.5" x14ac:dyDescent="0.2">
      <c r="K260" s="108"/>
      <c r="L260" s="108"/>
    </row>
    <row r="261" spans="11:12" ht="10.5" x14ac:dyDescent="0.2">
      <c r="K261" s="108"/>
      <c r="L261" s="108"/>
    </row>
    <row r="262" spans="11:12" ht="10.5" x14ac:dyDescent="0.2">
      <c r="K262" s="108"/>
      <c r="L262" s="108"/>
    </row>
    <row r="263" spans="11:12" ht="10.5" x14ac:dyDescent="0.2">
      <c r="K263" s="108"/>
      <c r="L263" s="108"/>
    </row>
    <row r="264" spans="11:12" ht="10.5" x14ac:dyDescent="0.2">
      <c r="K264" s="108"/>
      <c r="L264" s="108"/>
    </row>
    <row r="265" spans="11:12" ht="10.5" x14ac:dyDescent="0.2">
      <c r="K265" s="108"/>
      <c r="L265" s="108"/>
    </row>
    <row r="266" spans="11:12" ht="10.5" x14ac:dyDescent="0.2">
      <c r="K266" s="108"/>
      <c r="L266" s="108"/>
    </row>
    <row r="267" spans="11:12" ht="10.5" x14ac:dyDescent="0.2">
      <c r="K267" s="108"/>
      <c r="L267" s="108"/>
    </row>
    <row r="268" spans="11:12" ht="10.5" x14ac:dyDescent="0.2">
      <c r="K268" s="108"/>
      <c r="L268" s="108"/>
    </row>
    <row r="269" spans="11:12" ht="10.5" x14ac:dyDescent="0.2">
      <c r="K269" s="108"/>
      <c r="L269" s="108"/>
    </row>
    <row r="270" spans="11:12" ht="10.5" x14ac:dyDescent="0.2">
      <c r="K270" s="108"/>
      <c r="L270" s="108"/>
    </row>
    <row r="271" spans="11:12" ht="10.5" x14ac:dyDescent="0.2">
      <c r="K271" s="108"/>
      <c r="L271" s="108"/>
    </row>
    <row r="272" spans="11:12" ht="10.5" x14ac:dyDescent="0.2">
      <c r="K272" s="108"/>
      <c r="L272" s="108"/>
    </row>
    <row r="273" spans="11:12" ht="10.5" x14ac:dyDescent="0.2">
      <c r="K273" s="108"/>
      <c r="L273" s="108"/>
    </row>
    <row r="274" spans="11:12" ht="10.5" x14ac:dyDescent="0.2">
      <c r="K274" s="108"/>
      <c r="L274" s="108"/>
    </row>
    <row r="275" spans="11:12" ht="10.5" x14ac:dyDescent="0.2">
      <c r="K275" s="108"/>
      <c r="L275" s="108"/>
    </row>
    <row r="276" spans="11:12" ht="10.5" x14ac:dyDescent="0.2">
      <c r="K276" s="108"/>
      <c r="L276" s="108"/>
    </row>
    <row r="277" spans="11:12" ht="10.5" x14ac:dyDescent="0.2">
      <c r="K277" s="108"/>
      <c r="L277" s="108"/>
    </row>
    <row r="278" spans="11:12" ht="10.5" x14ac:dyDescent="0.2">
      <c r="K278" s="108"/>
      <c r="L278" s="108"/>
    </row>
    <row r="279" spans="11:12" ht="10.5" x14ac:dyDescent="0.2">
      <c r="K279" s="108"/>
      <c r="L279" s="108"/>
    </row>
    <row r="280" spans="11:12" ht="10.5" x14ac:dyDescent="0.2">
      <c r="K280" s="108"/>
      <c r="L280" s="108"/>
    </row>
    <row r="281" spans="11:12" ht="10.5" x14ac:dyDescent="0.2">
      <c r="K281" s="108"/>
      <c r="L281" s="108"/>
    </row>
    <row r="282" spans="11:12" ht="10.5" x14ac:dyDescent="0.2">
      <c r="K282" s="108"/>
      <c r="L282" s="108"/>
    </row>
    <row r="283" spans="11:12" ht="10.5" x14ac:dyDescent="0.2">
      <c r="K283" s="108"/>
      <c r="L283" s="108"/>
    </row>
    <row r="284" spans="11:12" ht="10.5" x14ac:dyDescent="0.2">
      <c r="K284" s="108"/>
      <c r="L284" s="108"/>
    </row>
    <row r="285" spans="11:12" ht="10.5" x14ac:dyDescent="0.2">
      <c r="K285" s="108"/>
      <c r="L285" s="108"/>
    </row>
    <row r="286" spans="11:12" ht="10.5" x14ac:dyDescent="0.2">
      <c r="K286" s="108"/>
      <c r="L286" s="108"/>
    </row>
    <row r="287" spans="11:12" ht="10.5" x14ac:dyDescent="0.2">
      <c r="K287" s="108"/>
      <c r="L287" s="108"/>
    </row>
    <row r="288" spans="11:12" ht="10.5" x14ac:dyDescent="0.2">
      <c r="K288" s="108"/>
      <c r="L288" s="108"/>
    </row>
    <row r="289" spans="11:12" ht="10.5" x14ac:dyDescent="0.2">
      <c r="K289" s="108"/>
      <c r="L289" s="108"/>
    </row>
    <row r="290" spans="11:12" ht="10.5" x14ac:dyDescent="0.2">
      <c r="K290" s="108"/>
      <c r="L290" s="108"/>
    </row>
    <row r="291" spans="11:12" ht="10.5" x14ac:dyDescent="0.2">
      <c r="K291" s="108"/>
      <c r="L291" s="108"/>
    </row>
    <row r="292" spans="11:12" ht="10.5" x14ac:dyDescent="0.2">
      <c r="K292" s="108"/>
      <c r="L292" s="108"/>
    </row>
    <row r="293" spans="11:12" ht="10.5" x14ac:dyDescent="0.2">
      <c r="K293" s="108"/>
      <c r="L293" s="108"/>
    </row>
    <row r="294" spans="11:12" ht="10.5" x14ac:dyDescent="0.2">
      <c r="K294" s="108"/>
      <c r="L294" s="108"/>
    </row>
    <row r="295" spans="11:12" ht="10.5" x14ac:dyDescent="0.2">
      <c r="K295" s="108"/>
      <c r="L295" s="108"/>
    </row>
    <row r="296" spans="11:12" ht="10.5" x14ac:dyDescent="0.2">
      <c r="K296" s="108"/>
      <c r="L296" s="108"/>
    </row>
    <row r="297" spans="11:12" ht="10.5" x14ac:dyDescent="0.2">
      <c r="K297" s="108"/>
      <c r="L297" s="108"/>
    </row>
    <row r="298" spans="11:12" ht="10.5" x14ac:dyDescent="0.2">
      <c r="K298" s="108"/>
      <c r="L298" s="108"/>
    </row>
    <row r="299" spans="11:12" ht="10.5" x14ac:dyDescent="0.2">
      <c r="K299" s="108"/>
      <c r="L299" s="108"/>
    </row>
    <row r="300" spans="11:12" ht="10.5" x14ac:dyDescent="0.2">
      <c r="K300" s="108"/>
      <c r="L300" s="108"/>
    </row>
    <row r="301" spans="11:12" ht="10.5" x14ac:dyDescent="0.2">
      <c r="K301" s="108"/>
      <c r="L301" s="108"/>
    </row>
    <row r="302" spans="11:12" ht="10.5" x14ac:dyDescent="0.2">
      <c r="K302" s="108"/>
      <c r="L302" s="108"/>
    </row>
    <row r="303" spans="11:12" ht="10.5" x14ac:dyDescent="0.2">
      <c r="K303" s="108"/>
      <c r="L303" s="108"/>
    </row>
    <row r="304" spans="11:12" ht="10.5" x14ac:dyDescent="0.2">
      <c r="K304" s="108"/>
      <c r="L304" s="108"/>
    </row>
    <row r="305" spans="11:12" ht="10.5" x14ac:dyDescent="0.2">
      <c r="K305" s="108"/>
      <c r="L305" s="108"/>
    </row>
    <row r="306" spans="11:12" ht="10.5" x14ac:dyDescent="0.2">
      <c r="K306" s="108"/>
      <c r="L306" s="108"/>
    </row>
    <row r="307" spans="11:12" ht="10.5" x14ac:dyDescent="0.2">
      <c r="K307" s="108"/>
      <c r="L307" s="108"/>
    </row>
    <row r="308" spans="11:12" ht="10.5" x14ac:dyDescent="0.2">
      <c r="K308" s="108"/>
      <c r="L308" s="108"/>
    </row>
    <row r="309" spans="11:12" ht="10.5" x14ac:dyDescent="0.2">
      <c r="K309" s="108"/>
      <c r="L309" s="108"/>
    </row>
    <row r="310" spans="11:12" ht="10.5" x14ac:dyDescent="0.2">
      <c r="K310" s="108"/>
      <c r="L310" s="108"/>
    </row>
    <row r="311" spans="11:12" ht="10.5" x14ac:dyDescent="0.2">
      <c r="K311" s="108"/>
      <c r="L311" s="108"/>
    </row>
    <row r="312" spans="11:12" ht="10.5" x14ac:dyDescent="0.2">
      <c r="K312" s="108"/>
      <c r="L312" s="108"/>
    </row>
    <row r="313" spans="11:12" ht="10.5" x14ac:dyDescent="0.2">
      <c r="K313" s="108"/>
      <c r="L313" s="108"/>
    </row>
    <row r="314" spans="11:12" ht="10.5" x14ac:dyDescent="0.2">
      <c r="K314" s="108"/>
      <c r="L314" s="108"/>
    </row>
    <row r="315" spans="11:12" ht="10.5" x14ac:dyDescent="0.2">
      <c r="K315" s="108"/>
      <c r="L315" s="108"/>
    </row>
    <row r="316" spans="11:12" ht="10.5" x14ac:dyDescent="0.2">
      <c r="K316" s="108"/>
      <c r="L316" s="108"/>
    </row>
    <row r="317" spans="11:12" ht="10.5" x14ac:dyDescent="0.2">
      <c r="K317" s="108"/>
      <c r="L317" s="108"/>
    </row>
    <row r="318" spans="11:12" ht="10.5" x14ac:dyDescent="0.2">
      <c r="K318" s="108"/>
      <c r="L318" s="108"/>
    </row>
    <row r="319" spans="11:12" ht="10.5" x14ac:dyDescent="0.2">
      <c r="K319" s="108"/>
      <c r="L319" s="108"/>
    </row>
    <row r="320" spans="11:12" ht="10.5" x14ac:dyDescent="0.2">
      <c r="K320" s="108"/>
      <c r="L320" s="108"/>
    </row>
    <row r="321" spans="11:12" ht="10.5" x14ac:dyDescent="0.2">
      <c r="K321" s="108"/>
      <c r="L321" s="108"/>
    </row>
    <row r="322" spans="11:12" ht="10.5" x14ac:dyDescent="0.2">
      <c r="K322" s="108"/>
      <c r="L322" s="108"/>
    </row>
    <row r="323" spans="11:12" ht="10.5" x14ac:dyDescent="0.2">
      <c r="K323" s="108"/>
      <c r="L323" s="108"/>
    </row>
    <row r="324" spans="11:12" ht="10.5" x14ac:dyDescent="0.2">
      <c r="K324" s="108"/>
      <c r="L324" s="108"/>
    </row>
    <row r="325" spans="11:12" ht="10.5" x14ac:dyDescent="0.2">
      <c r="K325" s="108"/>
      <c r="L325" s="108"/>
    </row>
    <row r="326" spans="11:12" ht="10.5" x14ac:dyDescent="0.2">
      <c r="K326" s="108"/>
      <c r="L326" s="108"/>
    </row>
    <row r="327" spans="11:12" ht="10.5" x14ac:dyDescent="0.2">
      <c r="K327" s="108"/>
      <c r="L327" s="108"/>
    </row>
    <row r="328" spans="11:12" ht="10.5" x14ac:dyDescent="0.2">
      <c r="K328" s="108"/>
      <c r="L328" s="108"/>
    </row>
    <row r="329" spans="11:12" ht="10.5" x14ac:dyDescent="0.2">
      <c r="K329" s="108"/>
      <c r="L329" s="108"/>
    </row>
    <row r="330" spans="11:12" ht="10.5" x14ac:dyDescent="0.2">
      <c r="K330" s="108"/>
      <c r="L330" s="108"/>
    </row>
    <row r="331" spans="11:12" ht="10.5" x14ac:dyDescent="0.2">
      <c r="K331" s="108"/>
      <c r="L331" s="108"/>
    </row>
    <row r="332" spans="11:12" ht="10.5" x14ac:dyDescent="0.2">
      <c r="K332" s="108"/>
      <c r="L332" s="108"/>
    </row>
    <row r="333" spans="11:12" ht="10.5" x14ac:dyDescent="0.2">
      <c r="K333" s="108"/>
      <c r="L333" s="108"/>
    </row>
    <row r="334" spans="11:12" ht="10.5" x14ac:dyDescent="0.2">
      <c r="K334" s="108"/>
      <c r="L334" s="108"/>
    </row>
    <row r="335" spans="11:12" ht="10.5" x14ac:dyDescent="0.2">
      <c r="K335" s="108"/>
      <c r="L335" s="108"/>
    </row>
    <row r="336" spans="11:12" ht="10.5" x14ac:dyDescent="0.2">
      <c r="K336" s="108"/>
      <c r="L336" s="108"/>
    </row>
    <row r="337" spans="11:12" ht="10.5" x14ac:dyDescent="0.2">
      <c r="K337" s="108"/>
      <c r="L337" s="108"/>
    </row>
    <row r="338" spans="11:12" ht="10.5" x14ac:dyDescent="0.2">
      <c r="K338" s="108"/>
      <c r="L338" s="108"/>
    </row>
    <row r="339" spans="11:12" ht="10.5" x14ac:dyDescent="0.2">
      <c r="K339" s="108"/>
      <c r="L339" s="108"/>
    </row>
    <row r="340" spans="11:12" ht="10.5" x14ac:dyDescent="0.2">
      <c r="K340" s="108"/>
      <c r="L340" s="108"/>
    </row>
    <row r="341" spans="11:12" ht="10.5" x14ac:dyDescent="0.2">
      <c r="K341" s="108"/>
      <c r="L341" s="108"/>
    </row>
    <row r="342" spans="11:12" ht="10.5" x14ac:dyDescent="0.2">
      <c r="K342" s="108"/>
      <c r="L342" s="108"/>
    </row>
    <row r="343" spans="11:12" ht="10.5" x14ac:dyDescent="0.2">
      <c r="K343" s="108"/>
      <c r="L343" s="108"/>
    </row>
    <row r="344" spans="11:12" ht="10.5" x14ac:dyDescent="0.2">
      <c r="K344" s="108"/>
      <c r="L344" s="108"/>
    </row>
    <row r="345" spans="11:12" ht="10.5" x14ac:dyDescent="0.2">
      <c r="K345" s="108"/>
      <c r="L345" s="108"/>
    </row>
    <row r="346" spans="11:12" ht="10.5" x14ac:dyDescent="0.2">
      <c r="K346" s="108"/>
      <c r="L346" s="108"/>
    </row>
    <row r="347" spans="11:12" ht="10.5" x14ac:dyDescent="0.2">
      <c r="K347" s="108"/>
      <c r="L347" s="108"/>
    </row>
    <row r="348" spans="11:12" ht="10.5" x14ac:dyDescent="0.2">
      <c r="K348" s="108"/>
      <c r="L348" s="108"/>
    </row>
    <row r="349" spans="11:12" ht="10.5" x14ac:dyDescent="0.2">
      <c r="K349" s="108"/>
      <c r="L349" s="108"/>
    </row>
    <row r="350" spans="11:12" ht="10.5" x14ac:dyDescent="0.2">
      <c r="K350" s="108"/>
      <c r="L350" s="108"/>
    </row>
    <row r="351" spans="11:12" ht="10.5" x14ac:dyDescent="0.2">
      <c r="K351" s="108"/>
      <c r="L351" s="108"/>
    </row>
    <row r="352" spans="11:12" ht="10.5" x14ac:dyDescent="0.2">
      <c r="K352" s="108"/>
      <c r="L352" s="108"/>
    </row>
    <row r="353" spans="11:12" ht="10.5" x14ac:dyDescent="0.2">
      <c r="K353" s="108"/>
      <c r="L353" s="108"/>
    </row>
    <row r="354" spans="11:12" ht="10.5" x14ac:dyDescent="0.2">
      <c r="K354" s="108"/>
      <c r="L354" s="108"/>
    </row>
    <row r="355" spans="11:12" ht="10.5" x14ac:dyDescent="0.2">
      <c r="K355" s="108"/>
      <c r="L355" s="108"/>
    </row>
    <row r="356" spans="11:12" ht="10.5" x14ac:dyDescent="0.2">
      <c r="K356" s="108"/>
      <c r="L356" s="108"/>
    </row>
    <row r="357" spans="11:12" ht="10.5" x14ac:dyDescent="0.2">
      <c r="K357" s="108"/>
      <c r="L357" s="108"/>
    </row>
    <row r="358" spans="11:12" ht="10.5" x14ac:dyDescent="0.2">
      <c r="K358" s="108"/>
      <c r="L358" s="108"/>
    </row>
    <row r="359" spans="11:12" ht="10.5" x14ac:dyDescent="0.2">
      <c r="K359" s="108"/>
      <c r="L359" s="108"/>
    </row>
    <row r="360" spans="11:12" ht="10.5" x14ac:dyDescent="0.2">
      <c r="K360" s="108"/>
      <c r="L360" s="108"/>
    </row>
    <row r="361" spans="11:12" ht="10.5" x14ac:dyDescent="0.2">
      <c r="K361" s="108"/>
      <c r="L361" s="108"/>
    </row>
    <row r="362" spans="11:12" ht="10.5" x14ac:dyDescent="0.2">
      <c r="K362" s="108"/>
      <c r="L362" s="108"/>
    </row>
    <row r="363" spans="11:12" ht="10.5" x14ac:dyDescent="0.2">
      <c r="K363" s="108"/>
      <c r="L363" s="108"/>
    </row>
    <row r="364" spans="11:12" ht="10.5" x14ac:dyDescent="0.2">
      <c r="K364" s="108"/>
      <c r="L364" s="108"/>
    </row>
    <row r="365" spans="11:12" ht="10.5" x14ac:dyDescent="0.2">
      <c r="K365" s="108"/>
      <c r="L365" s="108"/>
    </row>
    <row r="366" spans="11:12" ht="10.5" x14ac:dyDescent="0.2">
      <c r="K366" s="108"/>
      <c r="L366" s="108"/>
    </row>
    <row r="367" spans="11:12" ht="10.5" x14ac:dyDescent="0.2">
      <c r="K367" s="108"/>
      <c r="L367" s="108"/>
    </row>
    <row r="368" spans="11:12" ht="10.5" x14ac:dyDescent="0.2">
      <c r="K368" s="108"/>
      <c r="L368" s="108"/>
    </row>
    <row r="369" spans="11:12" ht="10.5" x14ac:dyDescent="0.2">
      <c r="K369" s="108"/>
      <c r="L369" s="108"/>
    </row>
    <row r="370" spans="11:12" ht="10.5" x14ac:dyDescent="0.2">
      <c r="K370" s="108"/>
      <c r="L370" s="108"/>
    </row>
    <row r="371" spans="11:12" ht="10.5" x14ac:dyDescent="0.2">
      <c r="K371" s="108"/>
      <c r="L371" s="108"/>
    </row>
    <row r="372" spans="11:12" ht="10.5" x14ac:dyDescent="0.2">
      <c r="K372" s="108"/>
      <c r="L372" s="108"/>
    </row>
    <row r="373" spans="11:12" ht="10.5" x14ac:dyDescent="0.2">
      <c r="K373" s="108"/>
      <c r="L373" s="108"/>
    </row>
    <row r="374" spans="11:12" ht="10.5" x14ac:dyDescent="0.2">
      <c r="K374" s="108"/>
      <c r="L374" s="108"/>
    </row>
    <row r="375" spans="11:12" ht="10.5" x14ac:dyDescent="0.2">
      <c r="K375" s="108"/>
      <c r="L375" s="108"/>
    </row>
    <row r="376" spans="11:12" ht="10.5" x14ac:dyDescent="0.2">
      <c r="K376" s="108"/>
      <c r="L376" s="108"/>
    </row>
    <row r="377" spans="11:12" ht="10.5" x14ac:dyDescent="0.2">
      <c r="K377" s="108"/>
      <c r="L377" s="108"/>
    </row>
    <row r="378" spans="11:12" ht="10.5" x14ac:dyDescent="0.2">
      <c r="K378" s="108"/>
      <c r="L378" s="108"/>
    </row>
    <row r="379" spans="11:12" ht="10.5" x14ac:dyDescent="0.2">
      <c r="K379" s="108"/>
      <c r="L379" s="108"/>
    </row>
    <row r="380" spans="11:12" ht="10.5" x14ac:dyDescent="0.2">
      <c r="K380" s="108"/>
      <c r="L380" s="108"/>
    </row>
    <row r="381" spans="11:12" ht="10.5" x14ac:dyDescent="0.2">
      <c r="K381" s="108"/>
      <c r="L381" s="108"/>
    </row>
    <row r="382" spans="11:12" ht="10.5" x14ac:dyDescent="0.2">
      <c r="K382" s="108"/>
      <c r="L382" s="108"/>
    </row>
    <row r="383" spans="11:12" ht="10.5" x14ac:dyDescent="0.2">
      <c r="K383" s="108"/>
      <c r="L383" s="108"/>
    </row>
    <row r="384" spans="11:12" ht="10.5" x14ac:dyDescent="0.2">
      <c r="K384" s="108"/>
      <c r="L384" s="108"/>
    </row>
    <row r="385" spans="11:12" ht="10.5" x14ac:dyDescent="0.2">
      <c r="K385" s="108"/>
      <c r="L385" s="108"/>
    </row>
    <row r="386" spans="11:12" ht="10.5" x14ac:dyDescent="0.2">
      <c r="K386" s="108"/>
      <c r="L386" s="108"/>
    </row>
    <row r="387" spans="11:12" ht="10.5" x14ac:dyDescent="0.2">
      <c r="K387" s="108"/>
      <c r="L387" s="108"/>
    </row>
    <row r="388" spans="11:12" ht="10.5" x14ac:dyDescent="0.2">
      <c r="K388" s="108"/>
      <c r="L388" s="108"/>
    </row>
    <row r="389" spans="11:12" ht="10.5" x14ac:dyDescent="0.2">
      <c r="K389" s="108"/>
      <c r="L389" s="108"/>
    </row>
    <row r="390" spans="11:12" ht="10.5" x14ac:dyDescent="0.2">
      <c r="K390" s="108"/>
      <c r="L390" s="108"/>
    </row>
    <row r="391" spans="11:12" ht="10.5" x14ac:dyDescent="0.2">
      <c r="K391" s="108"/>
      <c r="L391" s="108"/>
    </row>
    <row r="392" spans="11:12" ht="10.5" x14ac:dyDescent="0.2">
      <c r="K392" s="108"/>
      <c r="L392" s="108"/>
    </row>
    <row r="393" spans="11:12" ht="10.5" x14ac:dyDescent="0.2">
      <c r="K393" s="108"/>
      <c r="L393" s="108"/>
    </row>
    <row r="394" spans="11:12" ht="10.5" x14ac:dyDescent="0.2">
      <c r="K394" s="108"/>
      <c r="L394" s="108"/>
    </row>
    <row r="395" spans="11:12" ht="10.5" x14ac:dyDescent="0.2">
      <c r="K395" s="108"/>
      <c r="L395" s="108"/>
    </row>
    <row r="396" spans="11:12" ht="10.5" x14ac:dyDescent="0.2">
      <c r="K396" s="108"/>
      <c r="L396" s="108"/>
    </row>
    <row r="397" spans="11:12" ht="10.5" x14ac:dyDescent="0.2">
      <c r="K397" s="108"/>
      <c r="L397" s="108"/>
    </row>
    <row r="398" spans="11:12" ht="10.5" x14ac:dyDescent="0.2">
      <c r="K398" s="108"/>
      <c r="L398" s="108"/>
    </row>
    <row r="399" spans="11:12" ht="10.5" x14ac:dyDescent="0.2">
      <c r="K399" s="108"/>
      <c r="L399" s="108"/>
    </row>
    <row r="400" spans="11:12" ht="10.5" x14ac:dyDescent="0.2">
      <c r="K400" s="108"/>
      <c r="L400" s="108"/>
    </row>
    <row r="401" spans="11:12" ht="10.5" x14ac:dyDescent="0.2">
      <c r="K401" s="108"/>
      <c r="L401" s="108"/>
    </row>
    <row r="402" spans="11:12" ht="10.5" x14ac:dyDescent="0.2">
      <c r="K402" s="108"/>
      <c r="L402" s="108"/>
    </row>
    <row r="403" spans="11:12" ht="10.5" x14ac:dyDescent="0.2">
      <c r="K403" s="108"/>
      <c r="L403" s="108"/>
    </row>
    <row r="404" spans="11:12" ht="10.5" x14ac:dyDescent="0.2">
      <c r="K404" s="108"/>
      <c r="L404" s="108"/>
    </row>
    <row r="405" spans="11:12" ht="10.5" x14ac:dyDescent="0.2">
      <c r="K405" s="108"/>
      <c r="L405" s="108"/>
    </row>
    <row r="406" spans="11:12" ht="10.5" x14ac:dyDescent="0.2">
      <c r="K406" s="108"/>
      <c r="L406" s="108"/>
    </row>
    <row r="407" spans="11:12" ht="10.5" x14ac:dyDescent="0.2">
      <c r="K407" s="108"/>
      <c r="L407" s="108"/>
    </row>
    <row r="408" spans="11:12" ht="10.5" x14ac:dyDescent="0.2">
      <c r="K408" s="108"/>
      <c r="L408" s="108"/>
    </row>
    <row r="409" spans="11:12" ht="10.5" x14ac:dyDescent="0.2">
      <c r="K409" s="108"/>
      <c r="L409" s="108"/>
    </row>
    <row r="410" spans="11:12" ht="10.5" x14ac:dyDescent="0.2">
      <c r="K410" s="108"/>
      <c r="L410" s="108"/>
    </row>
    <row r="411" spans="11:12" ht="10.5" x14ac:dyDescent="0.2">
      <c r="K411" s="108"/>
      <c r="L411" s="108"/>
    </row>
    <row r="412" spans="11:12" ht="10.5" x14ac:dyDescent="0.2">
      <c r="K412" s="108"/>
      <c r="L412" s="108"/>
    </row>
    <row r="413" spans="11:12" ht="10.5" x14ac:dyDescent="0.2">
      <c r="K413" s="108"/>
      <c r="L413" s="108"/>
    </row>
    <row r="414" spans="11:12" ht="10.5" x14ac:dyDescent="0.2">
      <c r="K414" s="108"/>
      <c r="L414" s="108"/>
    </row>
    <row r="415" spans="11:12" ht="10.5" x14ac:dyDescent="0.2">
      <c r="K415" s="108"/>
      <c r="L415" s="108"/>
    </row>
    <row r="416" spans="11:12" ht="10.5" x14ac:dyDescent="0.2">
      <c r="K416" s="108"/>
      <c r="L416" s="108"/>
    </row>
    <row r="417" spans="11:12" ht="10.5" x14ac:dyDescent="0.2">
      <c r="K417" s="108"/>
      <c r="L417" s="108"/>
    </row>
    <row r="418" spans="11:12" ht="10.5" x14ac:dyDescent="0.2">
      <c r="K418" s="108"/>
      <c r="L418" s="108"/>
    </row>
    <row r="419" spans="11:12" ht="10.5" x14ac:dyDescent="0.2">
      <c r="K419" s="108"/>
      <c r="L419" s="108"/>
    </row>
    <row r="420" spans="11:12" ht="10.5" x14ac:dyDescent="0.2">
      <c r="K420" s="108"/>
      <c r="L420" s="108"/>
    </row>
    <row r="421" spans="11:12" ht="10.5" x14ac:dyDescent="0.2">
      <c r="K421" s="108"/>
      <c r="L421" s="108"/>
    </row>
    <row r="422" spans="11:12" ht="10.5" x14ac:dyDescent="0.2">
      <c r="K422" s="108"/>
      <c r="L422" s="108"/>
    </row>
    <row r="423" spans="11:12" ht="10.5" x14ac:dyDescent="0.2">
      <c r="K423" s="108"/>
      <c r="L423" s="108"/>
    </row>
    <row r="424" spans="11:12" ht="10.5" x14ac:dyDescent="0.2">
      <c r="K424" s="108"/>
      <c r="L424" s="108"/>
    </row>
    <row r="425" spans="11:12" ht="10.5" x14ac:dyDescent="0.2">
      <c r="K425" s="108"/>
      <c r="L425" s="108"/>
    </row>
    <row r="426" spans="11:12" ht="10.5" x14ac:dyDescent="0.2">
      <c r="K426" s="108"/>
      <c r="L426" s="108"/>
    </row>
    <row r="427" spans="11:12" ht="10.5" x14ac:dyDescent="0.2">
      <c r="K427" s="108"/>
      <c r="L427" s="108"/>
    </row>
    <row r="428" spans="11:12" ht="10.5" x14ac:dyDescent="0.2">
      <c r="K428" s="108"/>
      <c r="L428" s="108"/>
    </row>
    <row r="429" spans="11:12" ht="10.5" x14ac:dyDescent="0.2">
      <c r="K429" s="108"/>
      <c r="L429" s="108"/>
    </row>
    <row r="430" spans="11:12" ht="10.5" x14ac:dyDescent="0.2">
      <c r="K430" s="108"/>
      <c r="L430" s="108"/>
    </row>
    <row r="431" spans="11:12" ht="10.5" x14ac:dyDescent="0.2">
      <c r="K431" s="108"/>
      <c r="L431" s="108"/>
    </row>
    <row r="432" spans="11:12" ht="10.5" x14ac:dyDescent="0.2">
      <c r="K432" s="108"/>
      <c r="L432" s="108"/>
    </row>
    <row r="433" spans="11:12" ht="10.5" x14ac:dyDescent="0.2">
      <c r="K433" s="108"/>
      <c r="L433" s="108"/>
    </row>
    <row r="434" spans="11:12" ht="10.5" x14ac:dyDescent="0.2">
      <c r="K434" s="108"/>
      <c r="L434" s="108"/>
    </row>
    <row r="435" spans="11:12" ht="10.5" x14ac:dyDescent="0.2">
      <c r="K435" s="108"/>
      <c r="L435" s="108"/>
    </row>
    <row r="436" spans="11:12" ht="10.5" x14ac:dyDescent="0.2">
      <c r="K436" s="108"/>
      <c r="L436" s="108"/>
    </row>
    <row r="437" spans="11:12" ht="10.5" x14ac:dyDescent="0.2">
      <c r="K437" s="108"/>
      <c r="L437" s="108"/>
    </row>
    <row r="438" spans="11:12" ht="10.5" x14ac:dyDescent="0.2">
      <c r="K438" s="108"/>
      <c r="L438" s="108"/>
    </row>
    <row r="439" spans="11:12" ht="10.5" x14ac:dyDescent="0.2">
      <c r="K439" s="108"/>
      <c r="L439" s="108"/>
    </row>
    <row r="440" spans="11:12" ht="10.5" x14ac:dyDescent="0.2">
      <c r="K440" s="108"/>
      <c r="L440" s="108"/>
    </row>
    <row r="441" spans="11:12" ht="10.5" x14ac:dyDescent="0.2">
      <c r="K441" s="108"/>
      <c r="L441" s="108"/>
    </row>
    <row r="442" spans="11:12" ht="10.5" x14ac:dyDescent="0.2">
      <c r="K442" s="108"/>
      <c r="L442" s="108"/>
    </row>
    <row r="443" spans="11:12" ht="10.5" x14ac:dyDescent="0.2">
      <c r="K443" s="108"/>
      <c r="L443" s="108"/>
    </row>
    <row r="444" spans="11:12" ht="10.5" x14ac:dyDescent="0.2">
      <c r="K444" s="108"/>
      <c r="L444" s="108"/>
    </row>
    <row r="445" spans="11:12" ht="10.5" x14ac:dyDescent="0.2">
      <c r="K445" s="108"/>
      <c r="L445" s="108"/>
    </row>
    <row r="446" spans="11:12" ht="10.5" x14ac:dyDescent="0.2">
      <c r="K446" s="108"/>
      <c r="L446" s="108"/>
    </row>
    <row r="447" spans="11:12" ht="10.5" x14ac:dyDescent="0.2">
      <c r="K447" s="108"/>
      <c r="L447" s="108"/>
    </row>
    <row r="448" spans="11:12" ht="10.5" x14ac:dyDescent="0.2">
      <c r="K448" s="108"/>
      <c r="L448" s="108"/>
    </row>
    <row r="449" spans="11:12" ht="10.5" x14ac:dyDescent="0.2">
      <c r="K449" s="108"/>
      <c r="L449" s="108"/>
    </row>
    <row r="450" spans="11:12" ht="10.5" x14ac:dyDescent="0.2">
      <c r="K450" s="108"/>
      <c r="L450" s="108"/>
    </row>
    <row r="451" spans="11:12" ht="10.5" x14ac:dyDescent="0.2">
      <c r="K451" s="108"/>
      <c r="L451" s="108"/>
    </row>
    <row r="452" spans="11:12" ht="10.5" x14ac:dyDescent="0.2">
      <c r="K452" s="108"/>
      <c r="L452" s="108"/>
    </row>
    <row r="453" spans="11:12" ht="10.5" x14ac:dyDescent="0.2">
      <c r="K453" s="108"/>
      <c r="L453" s="108"/>
    </row>
    <row r="454" spans="11:12" ht="10.5" x14ac:dyDescent="0.2">
      <c r="K454" s="108"/>
      <c r="L454" s="108"/>
    </row>
    <row r="455" spans="11:12" ht="10.5" x14ac:dyDescent="0.2">
      <c r="K455" s="108"/>
      <c r="L455" s="108"/>
    </row>
    <row r="456" spans="11:12" ht="10.5" x14ac:dyDescent="0.2">
      <c r="K456" s="108"/>
      <c r="L456" s="108"/>
    </row>
    <row r="457" spans="11:12" ht="10.5" x14ac:dyDescent="0.2">
      <c r="K457" s="108"/>
      <c r="L457" s="108"/>
    </row>
    <row r="458" spans="11:12" ht="10.5" x14ac:dyDescent="0.2">
      <c r="K458" s="108"/>
      <c r="L458" s="108"/>
    </row>
    <row r="459" spans="11:12" ht="10.5" x14ac:dyDescent="0.2">
      <c r="K459" s="108"/>
      <c r="L459" s="108"/>
    </row>
    <row r="460" spans="11:12" ht="10.5" x14ac:dyDescent="0.2">
      <c r="K460" s="108"/>
      <c r="L460" s="108"/>
    </row>
    <row r="461" spans="11:12" ht="10.5" x14ac:dyDescent="0.2">
      <c r="K461" s="108"/>
      <c r="L461" s="108"/>
    </row>
    <row r="462" spans="11:12" ht="10.5" x14ac:dyDescent="0.2">
      <c r="K462" s="108"/>
      <c r="L462" s="108"/>
    </row>
    <row r="463" spans="11:12" ht="10.5" x14ac:dyDescent="0.2">
      <c r="K463" s="108"/>
      <c r="L463" s="108"/>
    </row>
    <row r="464" spans="11:12" ht="10.5" x14ac:dyDescent="0.2">
      <c r="K464" s="108"/>
      <c r="L464" s="108"/>
    </row>
    <row r="465" spans="11:12" ht="10.5" x14ac:dyDescent="0.2">
      <c r="K465" s="108"/>
      <c r="L465" s="108"/>
    </row>
    <row r="466" spans="11:12" ht="10.5" x14ac:dyDescent="0.2">
      <c r="K466" s="108"/>
      <c r="L466" s="108"/>
    </row>
    <row r="467" spans="11:12" ht="10.5" x14ac:dyDescent="0.2">
      <c r="K467" s="108"/>
      <c r="L467" s="108"/>
    </row>
    <row r="468" spans="11:12" ht="10.5" x14ac:dyDescent="0.2">
      <c r="K468" s="108"/>
      <c r="L468" s="108"/>
    </row>
    <row r="469" spans="11:12" ht="10.5" x14ac:dyDescent="0.2">
      <c r="K469" s="108"/>
      <c r="L469" s="108"/>
    </row>
    <row r="470" spans="11:12" ht="10.5" x14ac:dyDescent="0.2">
      <c r="K470" s="108"/>
      <c r="L470" s="108"/>
    </row>
    <row r="471" spans="11:12" ht="10.5" x14ac:dyDescent="0.2">
      <c r="K471" s="108"/>
      <c r="L471" s="108"/>
    </row>
    <row r="472" spans="11:12" ht="10.5" x14ac:dyDescent="0.2">
      <c r="K472" s="108"/>
      <c r="L472" s="108"/>
    </row>
    <row r="473" spans="11:12" ht="10.5" x14ac:dyDescent="0.2">
      <c r="K473" s="108"/>
      <c r="L473" s="108"/>
    </row>
    <row r="474" spans="11:12" ht="10.5" x14ac:dyDescent="0.2">
      <c r="K474" s="108"/>
      <c r="L474" s="108"/>
    </row>
    <row r="475" spans="11:12" ht="10.5" x14ac:dyDescent="0.2">
      <c r="K475" s="108"/>
      <c r="L475" s="108"/>
    </row>
    <row r="476" spans="11:12" ht="10.5" x14ac:dyDescent="0.2">
      <c r="K476" s="108"/>
      <c r="L476" s="108"/>
    </row>
    <row r="477" spans="11:12" ht="10.5" x14ac:dyDescent="0.2">
      <c r="K477" s="108"/>
      <c r="L477" s="108"/>
    </row>
    <row r="478" spans="11:12" ht="10.5" x14ac:dyDescent="0.2">
      <c r="K478" s="108"/>
      <c r="L478" s="108"/>
    </row>
    <row r="479" spans="11:12" ht="10.5" x14ac:dyDescent="0.2">
      <c r="K479" s="108"/>
      <c r="L479" s="108"/>
    </row>
    <row r="480" spans="11:12" ht="10.5" x14ac:dyDescent="0.2">
      <c r="K480" s="108"/>
      <c r="L480" s="108"/>
    </row>
    <row r="481" spans="11:12" ht="10.5" x14ac:dyDescent="0.2">
      <c r="K481" s="108"/>
      <c r="L481" s="108"/>
    </row>
    <row r="482" spans="11:12" ht="10.5" x14ac:dyDescent="0.2">
      <c r="K482" s="108"/>
      <c r="L482" s="108"/>
    </row>
    <row r="483" spans="11:12" ht="10.5" x14ac:dyDescent="0.2">
      <c r="K483" s="108"/>
      <c r="L483" s="108"/>
    </row>
    <row r="484" spans="11:12" ht="10.5" x14ac:dyDescent="0.2">
      <c r="K484" s="108"/>
      <c r="L484" s="108"/>
    </row>
    <row r="485" spans="11:12" ht="10.5" x14ac:dyDescent="0.2">
      <c r="K485" s="108"/>
      <c r="L485" s="108"/>
    </row>
    <row r="486" spans="11:12" ht="10.5" x14ac:dyDescent="0.2">
      <c r="K486" s="108"/>
      <c r="L486" s="108"/>
    </row>
    <row r="487" spans="11:12" ht="10.5" x14ac:dyDescent="0.2">
      <c r="K487" s="108"/>
      <c r="L487" s="108"/>
    </row>
    <row r="488" spans="11:12" ht="10.5" x14ac:dyDescent="0.2">
      <c r="K488" s="108"/>
      <c r="L488" s="108"/>
    </row>
    <row r="489" spans="11:12" ht="10.5" x14ac:dyDescent="0.2">
      <c r="K489" s="108"/>
      <c r="L489" s="108"/>
    </row>
    <row r="490" spans="11:12" ht="10.5" x14ac:dyDescent="0.2">
      <c r="K490" s="108"/>
      <c r="L490" s="108"/>
    </row>
    <row r="491" spans="11:12" ht="10.5" x14ac:dyDescent="0.2">
      <c r="K491" s="108"/>
      <c r="L491" s="108"/>
    </row>
    <row r="492" spans="11:12" ht="10.5" x14ac:dyDescent="0.2">
      <c r="K492" s="108"/>
      <c r="L492" s="108"/>
    </row>
    <row r="493" spans="11:12" ht="10.5" x14ac:dyDescent="0.2">
      <c r="K493" s="108"/>
      <c r="L493" s="108"/>
    </row>
    <row r="494" spans="11:12" ht="10.5" x14ac:dyDescent="0.2">
      <c r="K494" s="108"/>
      <c r="L494" s="108"/>
    </row>
    <row r="495" spans="11:12" ht="10.5" x14ac:dyDescent="0.2">
      <c r="K495" s="108"/>
      <c r="L495" s="108"/>
    </row>
    <row r="496" spans="11:12" ht="10.5" x14ac:dyDescent="0.2">
      <c r="K496" s="108"/>
      <c r="L496" s="108"/>
    </row>
    <row r="497" spans="11:12" ht="10.5" x14ac:dyDescent="0.2">
      <c r="K497" s="108"/>
      <c r="L497" s="108"/>
    </row>
    <row r="498" spans="11:12" ht="10.5" x14ac:dyDescent="0.2">
      <c r="K498" s="108"/>
      <c r="L498" s="108"/>
    </row>
    <row r="499" spans="11:12" ht="10.5" x14ac:dyDescent="0.2">
      <c r="K499" s="108"/>
      <c r="L499" s="108"/>
    </row>
    <row r="500" spans="11:12" ht="10.5" x14ac:dyDescent="0.2">
      <c r="K500" s="108"/>
      <c r="L500" s="108"/>
    </row>
    <row r="501" spans="11:12" ht="10.5" x14ac:dyDescent="0.2">
      <c r="K501" s="108"/>
      <c r="L501" s="108"/>
    </row>
    <row r="502" spans="11:12" ht="10.5" x14ac:dyDescent="0.2">
      <c r="K502" s="108"/>
      <c r="L502" s="108"/>
    </row>
    <row r="503" spans="11:12" ht="10.5" x14ac:dyDescent="0.2">
      <c r="K503" s="108"/>
      <c r="L503" s="108"/>
    </row>
    <row r="504" spans="11:12" ht="10.5" x14ac:dyDescent="0.2">
      <c r="K504" s="108"/>
      <c r="L504" s="108"/>
    </row>
    <row r="505" spans="11:12" ht="10.5" x14ac:dyDescent="0.2">
      <c r="K505" s="108"/>
      <c r="L505" s="108"/>
    </row>
    <row r="506" spans="11:12" ht="10.5" x14ac:dyDescent="0.2">
      <c r="K506" s="108"/>
      <c r="L506" s="108"/>
    </row>
    <row r="507" spans="11:12" ht="10.5" x14ac:dyDescent="0.2">
      <c r="K507" s="108"/>
      <c r="L507" s="108"/>
    </row>
    <row r="508" spans="11:12" ht="10.5" x14ac:dyDescent="0.2">
      <c r="K508" s="108"/>
      <c r="L508" s="108"/>
    </row>
    <row r="509" spans="11:12" ht="10.5" x14ac:dyDescent="0.2">
      <c r="K509" s="108"/>
      <c r="L509" s="108"/>
    </row>
    <row r="510" spans="11:12" ht="10.5" x14ac:dyDescent="0.2">
      <c r="K510" s="108"/>
      <c r="L510" s="108"/>
    </row>
    <row r="511" spans="11:12" ht="10.5" x14ac:dyDescent="0.2">
      <c r="K511" s="108"/>
      <c r="L511" s="108"/>
    </row>
    <row r="512" spans="11:12" ht="10.5" x14ac:dyDescent="0.2">
      <c r="K512" s="108"/>
      <c r="L512" s="108"/>
    </row>
    <row r="513" spans="11:12" ht="10.5" x14ac:dyDescent="0.2">
      <c r="K513" s="108"/>
      <c r="L513" s="108"/>
    </row>
    <row r="514" spans="11:12" ht="10.5" x14ac:dyDescent="0.2">
      <c r="K514" s="108"/>
      <c r="L514" s="108"/>
    </row>
    <row r="515" spans="11:12" ht="10.5" x14ac:dyDescent="0.2">
      <c r="K515" s="108"/>
      <c r="L515" s="108"/>
    </row>
    <row r="516" spans="11:12" ht="10.5" x14ac:dyDescent="0.2">
      <c r="K516" s="108"/>
      <c r="L516" s="108"/>
    </row>
    <row r="517" spans="11:12" ht="10.5" x14ac:dyDescent="0.2">
      <c r="K517" s="108"/>
      <c r="L517" s="108"/>
    </row>
    <row r="518" spans="11:12" ht="10.5" x14ac:dyDescent="0.2">
      <c r="K518" s="108"/>
      <c r="L518" s="108"/>
    </row>
    <row r="519" spans="11:12" ht="10.5" x14ac:dyDescent="0.2">
      <c r="K519" s="108"/>
      <c r="L519" s="108"/>
    </row>
    <row r="520" spans="11:12" ht="10.5" x14ac:dyDescent="0.2">
      <c r="K520" s="108"/>
      <c r="L520" s="108"/>
    </row>
    <row r="521" spans="11:12" ht="10.5" x14ac:dyDescent="0.2">
      <c r="K521" s="108"/>
      <c r="L521" s="108"/>
    </row>
    <row r="522" spans="11:12" ht="10.5" x14ac:dyDescent="0.2">
      <c r="K522" s="108"/>
      <c r="L522" s="108"/>
    </row>
    <row r="523" spans="11:12" ht="10.5" x14ac:dyDescent="0.2">
      <c r="K523" s="108"/>
      <c r="L523" s="108"/>
    </row>
    <row r="524" spans="11:12" ht="10.5" x14ac:dyDescent="0.2">
      <c r="K524" s="108"/>
      <c r="L524" s="108"/>
    </row>
    <row r="525" spans="11:12" ht="10.5" x14ac:dyDescent="0.2">
      <c r="K525" s="108"/>
      <c r="L525" s="108"/>
    </row>
    <row r="526" spans="11:12" ht="10.5" x14ac:dyDescent="0.2">
      <c r="K526" s="108"/>
      <c r="L526" s="108"/>
    </row>
    <row r="527" spans="11:12" ht="10.5" x14ac:dyDescent="0.2">
      <c r="K527" s="108"/>
      <c r="L527" s="108"/>
    </row>
    <row r="528" spans="11:12" ht="10.5" x14ac:dyDescent="0.2">
      <c r="K528" s="108"/>
      <c r="L528" s="108"/>
    </row>
    <row r="529" spans="11:12" ht="10.5" x14ac:dyDescent="0.2">
      <c r="K529" s="108"/>
      <c r="L529" s="108"/>
    </row>
    <row r="530" spans="11:12" ht="10.5" x14ac:dyDescent="0.2">
      <c r="K530" s="108"/>
      <c r="L530" s="108"/>
    </row>
    <row r="531" spans="11:12" ht="10.5" x14ac:dyDescent="0.2">
      <c r="K531" s="108"/>
      <c r="L531" s="108"/>
    </row>
    <row r="532" spans="11:12" ht="10.5" x14ac:dyDescent="0.2">
      <c r="K532" s="108"/>
      <c r="L532" s="108"/>
    </row>
    <row r="533" spans="11:12" ht="10.5" x14ac:dyDescent="0.2">
      <c r="K533" s="108"/>
      <c r="L533" s="108"/>
    </row>
    <row r="534" spans="11:12" ht="10.5" x14ac:dyDescent="0.2">
      <c r="K534" s="108"/>
      <c r="L534" s="108"/>
    </row>
    <row r="535" spans="11:12" ht="10.5" x14ac:dyDescent="0.2">
      <c r="K535" s="108"/>
      <c r="L535" s="108"/>
    </row>
    <row r="536" spans="11:12" ht="10.5" x14ac:dyDescent="0.2">
      <c r="K536" s="108"/>
      <c r="L536" s="108"/>
    </row>
    <row r="537" spans="11:12" ht="10.5" x14ac:dyDescent="0.2">
      <c r="K537" s="108"/>
      <c r="L537" s="108"/>
    </row>
    <row r="538" spans="11:12" ht="10.5" x14ac:dyDescent="0.2">
      <c r="K538" s="108"/>
      <c r="L538" s="108"/>
    </row>
    <row r="539" spans="11:12" ht="10.5" x14ac:dyDescent="0.2">
      <c r="K539" s="108"/>
      <c r="L539" s="108"/>
    </row>
    <row r="540" spans="11:12" ht="10.5" x14ac:dyDescent="0.2">
      <c r="K540" s="108"/>
      <c r="L540" s="108"/>
    </row>
    <row r="541" spans="11:12" ht="10.5" x14ac:dyDescent="0.2">
      <c r="K541" s="108"/>
      <c r="L541" s="108"/>
    </row>
    <row r="542" spans="11:12" ht="10.5" x14ac:dyDescent="0.2">
      <c r="K542" s="108"/>
      <c r="L542" s="108"/>
    </row>
    <row r="543" spans="11:12" ht="10.5" x14ac:dyDescent="0.2">
      <c r="K543" s="108"/>
      <c r="L543" s="108"/>
    </row>
    <row r="544" spans="11:12" ht="10.5" x14ac:dyDescent="0.2">
      <c r="K544" s="108"/>
      <c r="L544" s="108"/>
    </row>
    <row r="545" spans="11:12" ht="10.5" x14ac:dyDescent="0.2">
      <c r="K545" s="108"/>
      <c r="L545" s="108"/>
    </row>
    <row r="546" spans="11:12" ht="10.5" x14ac:dyDescent="0.2">
      <c r="K546" s="108"/>
      <c r="L546" s="108"/>
    </row>
    <row r="547" spans="11:12" ht="10.5" x14ac:dyDescent="0.2">
      <c r="K547" s="108"/>
      <c r="L547" s="108"/>
    </row>
    <row r="548" spans="11:12" ht="10.5" x14ac:dyDescent="0.2">
      <c r="K548" s="108"/>
      <c r="L548" s="108"/>
    </row>
    <row r="549" spans="11:12" ht="10.5" x14ac:dyDescent="0.2">
      <c r="K549" s="108"/>
      <c r="L549" s="108"/>
    </row>
    <row r="550" spans="11:12" ht="10.5" x14ac:dyDescent="0.2">
      <c r="K550" s="108"/>
      <c r="L550" s="108"/>
    </row>
    <row r="551" spans="11:12" ht="10.5" x14ac:dyDescent="0.2">
      <c r="K551" s="108"/>
      <c r="L551" s="108"/>
    </row>
    <row r="552" spans="11:12" ht="10.5" x14ac:dyDescent="0.2">
      <c r="K552" s="108"/>
      <c r="L552" s="108"/>
    </row>
    <row r="553" spans="11:12" ht="10.5" x14ac:dyDescent="0.2">
      <c r="K553" s="108"/>
      <c r="L553" s="108"/>
    </row>
    <row r="554" spans="11:12" ht="10.5" x14ac:dyDescent="0.2">
      <c r="K554" s="108"/>
      <c r="L554" s="108"/>
    </row>
    <row r="555" spans="11:12" ht="10.5" x14ac:dyDescent="0.2">
      <c r="K555" s="108"/>
      <c r="L555" s="108"/>
    </row>
    <row r="556" spans="11:12" ht="10.5" x14ac:dyDescent="0.2">
      <c r="K556" s="108"/>
      <c r="L556" s="108"/>
    </row>
    <row r="557" spans="11:12" ht="10.5" x14ac:dyDescent="0.2">
      <c r="K557" s="108"/>
      <c r="L557" s="108"/>
    </row>
    <row r="558" spans="11:12" ht="10.5" x14ac:dyDescent="0.2">
      <c r="K558" s="108"/>
      <c r="L558" s="108"/>
    </row>
    <row r="559" spans="11:12" ht="10.5" x14ac:dyDescent="0.2">
      <c r="K559" s="108"/>
      <c r="L559" s="108"/>
    </row>
    <row r="560" spans="11:12" ht="10.5" x14ac:dyDescent="0.2">
      <c r="K560" s="108"/>
      <c r="L560" s="108"/>
    </row>
    <row r="561" spans="11:12" ht="10.5" x14ac:dyDescent="0.2">
      <c r="K561" s="108"/>
      <c r="L561" s="108"/>
    </row>
    <row r="562" spans="11:12" ht="10.5" x14ac:dyDescent="0.2">
      <c r="K562" s="108"/>
      <c r="L562" s="108"/>
    </row>
    <row r="563" spans="11:12" ht="10.5" x14ac:dyDescent="0.2">
      <c r="K563" s="108"/>
      <c r="L563" s="108"/>
    </row>
    <row r="564" spans="11:12" ht="10.5" x14ac:dyDescent="0.2">
      <c r="K564" s="108"/>
      <c r="L564" s="108"/>
    </row>
    <row r="565" spans="11:12" ht="10.5" x14ac:dyDescent="0.2">
      <c r="K565" s="108"/>
      <c r="L565" s="108"/>
    </row>
    <row r="566" spans="11:12" ht="10.5" x14ac:dyDescent="0.2">
      <c r="K566" s="108"/>
      <c r="L566" s="108"/>
    </row>
    <row r="567" spans="11:12" ht="10.5" x14ac:dyDescent="0.2">
      <c r="K567" s="108"/>
      <c r="L567" s="108"/>
    </row>
    <row r="568" spans="11:12" ht="10.5" x14ac:dyDescent="0.2">
      <c r="K568" s="108"/>
      <c r="L568" s="108"/>
    </row>
    <row r="569" spans="11:12" ht="10.5" x14ac:dyDescent="0.2">
      <c r="K569" s="108"/>
      <c r="L569" s="108"/>
    </row>
    <row r="570" spans="11:12" ht="10.5" x14ac:dyDescent="0.2">
      <c r="K570" s="108"/>
      <c r="L570" s="108"/>
    </row>
    <row r="571" spans="11:12" ht="10.5" x14ac:dyDescent="0.2">
      <c r="K571" s="108"/>
      <c r="L571" s="108"/>
    </row>
    <row r="572" spans="11:12" ht="10.5" x14ac:dyDescent="0.2">
      <c r="K572" s="108"/>
      <c r="L572" s="108"/>
    </row>
    <row r="573" spans="11:12" ht="10.5" x14ac:dyDescent="0.2">
      <c r="K573" s="108"/>
      <c r="L573" s="108"/>
    </row>
    <row r="574" spans="11:12" ht="10.5" x14ac:dyDescent="0.2">
      <c r="K574" s="108"/>
      <c r="L574" s="108"/>
    </row>
    <row r="575" spans="11:12" ht="10.5" x14ac:dyDescent="0.2">
      <c r="K575" s="108"/>
      <c r="L575" s="108"/>
    </row>
    <row r="576" spans="11:12" ht="10.5" x14ac:dyDescent="0.2">
      <c r="K576" s="108"/>
      <c r="L576" s="108"/>
    </row>
    <row r="577" spans="11:12" ht="10.5" x14ac:dyDescent="0.2">
      <c r="K577" s="108"/>
      <c r="L577" s="108"/>
    </row>
    <row r="578" spans="11:12" ht="10.5" x14ac:dyDescent="0.2">
      <c r="K578" s="108"/>
      <c r="L578" s="108"/>
    </row>
    <row r="579" spans="11:12" ht="10.5" x14ac:dyDescent="0.2">
      <c r="K579" s="108"/>
      <c r="L579" s="108"/>
    </row>
    <row r="580" spans="11:12" ht="10.5" x14ac:dyDescent="0.2">
      <c r="K580" s="108"/>
      <c r="L580" s="108"/>
    </row>
    <row r="581" spans="11:12" ht="10.5" x14ac:dyDescent="0.2">
      <c r="K581" s="108"/>
      <c r="L581" s="108"/>
    </row>
    <row r="582" spans="11:12" ht="10.5" x14ac:dyDescent="0.2">
      <c r="K582" s="108"/>
      <c r="L582" s="108"/>
    </row>
    <row r="583" spans="11:12" ht="10.5" x14ac:dyDescent="0.2">
      <c r="K583" s="108"/>
      <c r="L583" s="108"/>
    </row>
    <row r="584" spans="11:12" ht="10.5" x14ac:dyDescent="0.2">
      <c r="K584" s="108"/>
      <c r="L584" s="108"/>
    </row>
    <row r="585" spans="11:12" ht="10.5" x14ac:dyDescent="0.2">
      <c r="K585" s="108"/>
      <c r="L585" s="108"/>
    </row>
    <row r="586" spans="11:12" ht="10.5" x14ac:dyDescent="0.2">
      <c r="K586" s="108"/>
      <c r="L586" s="108"/>
    </row>
    <row r="587" spans="11:12" ht="10.5" x14ac:dyDescent="0.2">
      <c r="K587" s="108"/>
      <c r="L587" s="108"/>
    </row>
    <row r="588" spans="11:12" ht="10.5" x14ac:dyDescent="0.2">
      <c r="K588" s="108"/>
      <c r="L588" s="108"/>
    </row>
    <row r="589" spans="11:12" ht="10.5" x14ac:dyDescent="0.2">
      <c r="K589" s="108"/>
      <c r="L589" s="108"/>
    </row>
    <row r="590" spans="11:12" ht="10.5" x14ac:dyDescent="0.2">
      <c r="K590" s="108"/>
      <c r="L590" s="108"/>
    </row>
    <row r="591" spans="11:12" ht="10.5" x14ac:dyDescent="0.2">
      <c r="K591" s="108"/>
      <c r="L591" s="108"/>
    </row>
    <row r="592" spans="11:12" ht="10.5" x14ac:dyDescent="0.2">
      <c r="K592" s="108"/>
      <c r="L592" s="108"/>
    </row>
    <row r="593" spans="11:12" ht="10.5" x14ac:dyDescent="0.2">
      <c r="K593" s="108"/>
      <c r="L593" s="108"/>
    </row>
    <row r="594" spans="11:12" ht="10.5" x14ac:dyDescent="0.2">
      <c r="K594" s="108"/>
      <c r="L594" s="108"/>
    </row>
    <row r="595" spans="11:12" ht="10.5" x14ac:dyDescent="0.2">
      <c r="K595" s="108"/>
      <c r="L595" s="108"/>
    </row>
    <row r="596" spans="11:12" ht="10.5" x14ac:dyDescent="0.2">
      <c r="K596" s="108"/>
      <c r="L596" s="108"/>
    </row>
    <row r="597" spans="11:12" ht="10.5" x14ac:dyDescent="0.2">
      <c r="K597" s="108"/>
      <c r="L597" s="108"/>
    </row>
    <row r="598" spans="11:12" ht="10.5" x14ac:dyDescent="0.2">
      <c r="K598" s="108"/>
      <c r="L598" s="108"/>
    </row>
    <row r="599" spans="11:12" ht="10.5" x14ac:dyDescent="0.2">
      <c r="K599" s="108"/>
      <c r="L599" s="108"/>
    </row>
    <row r="600" spans="11:12" ht="10.5" x14ac:dyDescent="0.2">
      <c r="K600" s="108"/>
      <c r="L600" s="108"/>
    </row>
    <row r="601" spans="11:12" ht="10.5" x14ac:dyDescent="0.2">
      <c r="K601" s="108"/>
      <c r="L601" s="108"/>
    </row>
    <row r="602" spans="11:12" ht="10.5" x14ac:dyDescent="0.2">
      <c r="K602" s="108"/>
      <c r="L602" s="108"/>
    </row>
    <row r="603" spans="11:12" ht="10.5" x14ac:dyDescent="0.2">
      <c r="K603" s="108"/>
      <c r="L603" s="108"/>
    </row>
    <row r="604" spans="11:12" ht="10.5" x14ac:dyDescent="0.2">
      <c r="K604" s="108"/>
      <c r="L604" s="108"/>
    </row>
    <row r="605" spans="11:12" ht="10.5" x14ac:dyDescent="0.2">
      <c r="K605" s="108"/>
      <c r="L605" s="108"/>
    </row>
    <row r="606" spans="11:12" ht="10.5" x14ac:dyDescent="0.2">
      <c r="K606" s="108"/>
      <c r="L606" s="108"/>
    </row>
    <row r="607" spans="11:12" ht="10.5" x14ac:dyDescent="0.2">
      <c r="K607" s="108"/>
      <c r="L607" s="108"/>
    </row>
    <row r="608" spans="11:12" ht="10.5" x14ac:dyDescent="0.2">
      <c r="K608" s="108"/>
      <c r="L608" s="108"/>
    </row>
    <row r="609" spans="11:12" ht="10.5" x14ac:dyDescent="0.2">
      <c r="K609" s="108"/>
      <c r="L609" s="108"/>
    </row>
    <row r="610" spans="11:12" ht="10.5" x14ac:dyDescent="0.2">
      <c r="K610" s="108"/>
      <c r="L610" s="108"/>
    </row>
    <row r="611" spans="11:12" ht="10.5" x14ac:dyDescent="0.2">
      <c r="K611" s="108"/>
      <c r="L611" s="108"/>
    </row>
    <row r="612" spans="11:12" ht="10.5" x14ac:dyDescent="0.2">
      <c r="K612" s="108"/>
      <c r="L612" s="108"/>
    </row>
    <row r="613" spans="11:12" ht="10.5" x14ac:dyDescent="0.2">
      <c r="K613" s="108"/>
      <c r="L613" s="108"/>
    </row>
    <row r="614" spans="11:12" ht="10.5" x14ac:dyDescent="0.2">
      <c r="K614" s="108"/>
      <c r="L614" s="108"/>
    </row>
    <row r="615" spans="11:12" ht="10.5" x14ac:dyDescent="0.2">
      <c r="K615" s="108"/>
      <c r="L615" s="108"/>
    </row>
    <row r="616" spans="11:12" ht="10.5" x14ac:dyDescent="0.2">
      <c r="K616" s="108"/>
      <c r="L616" s="108"/>
    </row>
    <row r="617" spans="11:12" ht="10.5" x14ac:dyDescent="0.2">
      <c r="K617" s="108"/>
      <c r="L617" s="108"/>
    </row>
    <row r="618" spans="11:12" ht="10.5" x14ac:dyDescent="0.2">
      <c r="K618" s="108"/>
      <c r="L618" s="108"/>
    </row>
    <row r="619" spans="11:12" ht="10.5" x14ac:dyDescent="0.2">
      <c r="K619" s="108"/>
      <c r="L619" s="108"/>
    </row>
    <row r="620" spans="11:12" ht="10.5" x14ac:dyDescent="0.2">
      <c r="K620" s="108"/>
      <c r="L620" s="108"/>
    </row>
    <row r="621" spans="11:12" ht="10.5" x14ac:dyDescent="0.2">
      <c r="K621" s="108"/>
      <c r="L621" s="108"/>
    </row>
    <row r="622" spans="11:12" ht="10.5" x14ac:dyDescent="0.2">
      <c r="K622" s="108"/>
      <c r="L622" s="108"/>
    </row>
    <row r="623" spans="11:12" ht="10.5" x14ac:dyDescent="0.2">
      <c r="K623" s="108"/>
      <c r="L623" s="108"/>
    </row>
    <row r="624" spans="11:12" ht="10.5" x14ac:dyDescent="0.2">
      <c r="K624" s="108"/>
      <c r="L624" s="108"/>
    </row>
    <row r="625" spans="11:12" ht="10.5" x14ac:dyDescent="0.2">
      <c r="K625" s="108"/>
      <c r="L625" s="108"/>
    </row>
    <row r="626" spans="11:12" ht="10.5" x14ac:dyDescent="0.2">
      <c r="K626" s="108"/>
      <c r="L626" s="108"/>
    </row>
    <row r="627" spans="11:12" ht="10.5" x14ac:dyDescent="0.2">
      <c r="K627" s="108"/>
      <c r="L627" s="108"/>
    </row>
    <row r="628" spans="11:12" ht="10.5" x14ac:dyDescent="0.2">
      <c r="K628" s="108"/>
      <c r="L628" s="108"/>
    </row>
    <row r="629" spans="11:12" ht="10.5" x14ac:dyDescent="0.2">
      <c r="K629" s="108"/>
      <c r="L629" s="108"/>
    </row>
    <row r="630" spans="11:12" ht="10.5" x14ac:dyDescent="0.2">
      <c r="K630" s="108"/>
      <c r="L630" s="108"/>
    </row>
    <row r="631" spans="11:12" ht="10.5" x14ac:dyDescent="0.2">
      <c r="K631" s="108"/>
      <c r="L631" s="108"/>
    </row>
    <row r="632" spans="11:12" ht="10.5" x14ac:dyDescent="0.2">
      <c r="K632" s="108"/>
      <c r="L632" s="108"/>
    </row>
    <row r="633" spans="11:12" ht="10.5" x14ac:dyDescent="0.2">
      <c r="K633" s="108"/>
      <c r="L633" s="108"/>
    </row>
    <row r="634" spans="11:12" ht="10.5" x14ac:dyDescent="0.2">
      <c r="K634" s="108"/>
      <c r="L634" s="108"/>
    </row>
    <row r="635" spans="11:12" ht="10.5" x14ac:dyDescent="0.2">
      <c r="K635" s="108"/>
      <c r="L635" s="108"/>
    </row>
    <row r="636" spans="11:12" ht="10.5" x14ac:dyDescent="0.2">
      <c r="K636" s="108"/>
      <c r="L636" s="108"/>
    </row>
    <row r="637" spans="11:12" ht="10.5" x14ac:dyDescent="0.2">
      <c r="K637" s="108"/>
      <c r="L637" s="108"/>
    </row>
    <row r="638" spans="11:12" ht="10.5" x14ac:dyDescent="0.2">
      <c r="K638" s="108"/>
      <c r="L638" s="108"/>
    </row>
    <row r="639" spans="11:12" ht="10.5" x14ac:dyDescent="0.2">
      <c r="K639" s="108"/>
      <c r="L639" s="108"/>
    </row>
    <row r="640" spans="11:12" ht="10.5" x14ac:dyDescent="0.2">
      <c r="K640" s="108"/>
      <c r="L640" s="108"/>
    </row>
    <row r="641" spans="11:12" ht="10.5" x14ac:dyDescent="0.2">
      <c r="K641" s="108"/>
      <c r="L641" s="108"/>
    </row>
    <row r="642" spans="11:12" ht="10.5" x14ac:dyDescent="0.2">
      <c r="K642" s="108"/>
      <c r="L642" s="108"/>
    </row>
    <row r="643" spans="11:12" ht="10.5" x14ac:dyDescent="0.2">
      <c r="K643" s="108"/>
      <c r="L643" s="108"/>
    </row>
    <row r="644" spans="11:12" ht="10.5" x14ac:dyDescent="0.2">
      <c r="K644" s="108"/>
      <c r="L644" s="108"/>
    </row>
    <row r="645" spans="11:12" ht="10.5" x14ac:dyDescent="0.2">
      <c r="K645" s="108"/>
      <c r="L645" s="108"/>
    </row>
    <row r="646" spans="11:12" ht="10.5" x14ac:dyDescent="0.2">
      <c r="K646" s="108"/>
      <c r="L646" s="108"/>
    </row>
    <row r="647" spans="11:12" ht="10.5" x14ac:dyDescent="0.2">
      <c r="K647" s="108"/>
      <c r="L647" s="108"/>
    </row>
    <row r="648" spans="11:12" ht="10.5" x14ac:dyDescent="0.2">
      <c r="K648" s="108"/>
      <c r="L648" s="108"/>
    </row>
    <row r="649" spans="11:12" ht="10.5" x14ac:dyDescent="0.2">
      <c r="K649" s="108"/>
      <c r="L649" s="108"/>
    </row>
    <row r="650" spans="11:12" ht="10.5" x14ac:dyDescent="0.2">
      <c r="K650" s="108"/>
      <c r="L650" s="108"/>
    </row>
    <row r="651" spans="11:12" ht="10.5" x14ac:dyDescent="0.2">
      <c r="K651" s="108"/>
      <c r="L651" s="108"/>
    </row>
    <row r="652" spans="11:12" ht="10.5" x14ac:dyDescent="0.2">
      <c r="K652" s="108"/>
      <c r="L652" s="108"/>
    </row>
    <row r="653" spans="11:12" ht="10.5" x14ac:dyDescent="0.2">
      <c r="K653" s="108"/>
      <c r="L653" s="108"/>
    </row>
    <row r="654" spans="11:12" ht="10.5" x14ac:dyDescent="0.2">
      <c r="K654" s="108"/>
      <c r="L654" s="108"/>
    </row>
    <row r="655" spans="11:12" ht="10.5" x14ac:dyDescent="0.2">
      <c r="K655" s="108"/>
      <c r="L655" s="108"/>
    </row>
    <row r="656" spans="11:12" ht="10.5" x14ac:dyDescent="0.2">
      <c r="K656" s="108"/>
      <c r="L656" s="108"/>
    </row>
    <row r="657" spans="11:12" ht="10.5" x14ac:dyDescent="0.2">
      <c r="K657" s="108"/>
      <c r="L657" s="108"/>
    </row>
    <row r="658" spans="11:12" ht="10.5" x14ac:dyDescent="0.2">
      <c r="K658" s="108"/>
      <c r="L658" s="108"/>
    </row>
    <row r="659" spans="11:12" ht="10.5" x14ac:dyDescent="0.2">
      <c r="K659" s="108"/>
      <c r="L659" s="108"/>
    </row>
    <row r="660" spans="11:12" ht="10.5" x14ac:dyDescent="0.2">
      <c r="K660" s="108"/>
      <c r="L660" s="108"/>
    </row>
    <row r="661" spans="11:12" ht="10.5" x14ac:dyDescent="0.2">
      <c r="K661" s="108"/>
      <c r="L661" s="108"/>
    </row>
    <row r="662" spans="11:12" ht="10.5" x14ac:dyDescent="0.2">
      <c r="K662" s="108"/>
      <c r="L662" s="108"/>
    </row>
    <row r="663" spans="11:12" ht="10.5" x14ac:dyDescent="0.2">
      <c r="K663" s="108"/>
      <c r="L663" s="108"/>
    </row>
    <row r="664" spans="11:12" ht="10.5" x14ac:dyDescent="0.2">
      <c r="K664" s="108"/>
      <c r="L664" s="108"/>
    </row>
    <row r="665" spans="11:12" ht="10.5" x14ac:dyDescent="0.2">
      <c r="K665" s="108"/>
      <c r="L665" s="108"/>
    </row>
    <row r="666" spans="11:12" ht="10.5" x14ac:dyDescent="0.2">
      <c r="K666" s="108"/>
      <c r="L666" s="108"/>
    </row>
    <row r="667" spans="11:12" ht="10.5" x14ac:dyDescent="0.2">
      <c r="K667" s="108"/>
      <c r="L667" s="108"/>
    </row>
    <row r="668" spans="11:12" ht="10.5" x14ac:dyDescent="0.2">
      <c r="K668" s="108"/>
      <c r="L668" s="108"/>
    </row>
    <row r="669" spans="11:12" ht="10.5" x14ac:dyDescent="0.2">
      <c r="K669" s="108"/>
      <c r="L669" s="108"/>
    </row>
    <row r="670" spans="11:12" ht="10.5" x14ac:dyDescent="0.2">
      <c r="K670" s="108"/>
      <c r="L670" s="108"/>
    </row>
    <row r="671" spans="11:12" ht="10.5" x14ac:dyDescent="0.2">
      <c r="K671" s="108"/>
      <c r="L671" s="108"/>
    </row>
    <row r="672" spans="11:12" ht="10.5" x14ac:dyDescent="0.2">
      <c r="K672" s="108"/>
      <c r="L672" s="108"/>
    </row>
    <row r="673" spans="11:12" ht="10.5" x14ac:dyDescent="0.2">
      <c r="K673" s="108"/>
      <c r="L673" s="108"/>
    </row>
    <row r="674" spans="11:12" ht="10.5" x14ac:dyDescent="0.2">
      <c r="K674" s="108"/>
      <c r="L674" s="108"/>
    </row>
    <row r="675" spans="11:12" ht="10.5" x14ac:dyDescent="0.2">
      <c r="K675" s="108"/>
      <c r="L675" s="108"/>
    </row>
    <row r="676" spans="11:12" ht="10.5" x14ac:dyDescent="0.2">
      <c r="K676" s="108"/>
      <c r="L676" s="108"/>
    </row>
    <row r="677" spans="11:12" ht="10.5" x14ac:dyDescent="0.2">
      <c r="K677" s="108"/>
      <c r="L677" s="108"/>
    </row>
    <row r="678" spans="11:12" ht="10.5" x14ac:dyDescent="0.2">
      <c r="K678" s="108"/>
      <c r="L678" s="108"/>
    </row>
    <row r="679" spans="11:12" ht="10.5" x14ac:dyDescent="0.2">
      <c r="K679" s="108"/>
      <c r="L679" s="108"/>
    </row>
    <row r="680" spans="11:12" ht="10.5" x14ac:dyDescent="0.2">
      <c r="K680" s="108"/>
      <c r="L680" s="108"/>
    </row>
    <row r="681" spans="11:12" ht="10.5" x14ac:dyDescent="0.2">
      <c r="K681" s="108"/>
      <c r="L681" s="108"/>
    </row>
    <row r="682" spans="11:12" ht="10.5" x14ac:dyDescent="0.2">
      <c r="K682" s="108"/>
      <c r="L682" s="108"/>
    </row>
    <row r="683" spans="11:12" ht="10.5" x14ac:dyDescent="0.2">
      <c r="K683" s="108"/>
      <c r="L683" s="108"/>
    </row>
    <row r="684" spans="11:12" ht="10.5" x14ac:dyDescent="0.2">
      <c r="K684" s="108"/>
      <c r="L684" s="108"/>
    </row>
    <row r="685" spans="11:12" ht="10.5" x14ac:dyDescent="0.2">
      <c r="K685" s="108"/>
      <c r="L685" s="108"/>
    </row>
    <row r="686" spans="11:12" ht="10.5" x14ac:dyDescent="0.2">
      <c r="K686" s="108"/>
      <c r="L686" s="108"/>
    </row>
    <row r="687" spans="11:12" ht="10.5" x14ac:dyDescent="0.2">
      <c r="K687" s="108"/>
      <c r="L687" s="108"/>
    </row>
    <row r="688" spans="11:12" ht="10.5" x14ac:dyDescent="0.2">
      <c r="K688" s="108"/>
      <c r="L688" s="108"/>
    </row>
    <row r="689" spans="11:12" ht="10.5" x14ac:dyDescent="0.2">
      <c r="K689" s="108"/>
      <c r="L689" s="108"/>
    </row>
    <row r="690" spans="11:12" ht="10.5" x14ac:dyDescent="0.2">
      <c r="K690" s="108"/>
      <c r="L690" s="108"/>
    </row>
    <row r="691" spans="11:12" ht="10.5" x14ac:dyDescent="0.2">
      <c r="K691" s="108"/>
      <c r="L691" s="108"/>
    </row>
    <row r="692" spans="11:12" ht="10.5" x14ac:dyDescent="0.2">
      <c r="K692" s="108"/>
      <c r="L692" s="108"/>
    </row>
    <row r="693" spans="11:12" ht="10.5" x14ac:dyDescent="0.2">
      <c r="K693" s="108"/>
      <c r="L693" s="108"/>
    </row>
    <row r="694" spans="11:12" ht="10.5" x14ac:dyDescent="0.2">
      <c r="K694" s="108"/>
      <c r="L694" s="108"/>
    </row>
    <row r="695" spans="11:12" ht="10.5" x14ac:dyDescent="0.2">
      <c r="K695" s="108"/>
      <c r="L695" s="108"/>
    </row>
    <row r="696" spans="11:12" ht="10.5" x14ac:dyDescent="0.2">
      <c r="K696" s="108"/>
      <c r="L696" s="108"/>
    </row>
    <row r="697" spans="11:12" ht="10.5" x14ac:dyDescent="0.2">
      <c r="K697" s="108"/>
      <c r="L697" s="108"/>
    </row>
    <row r="698" spans="11:12" ht="10.5" x14ac:dyDescent="0.2">
      <c r="K698" s="108"/>
      <c r="L698" s="108"/>
    </row>
    <row r="699" spans="11:12" ht="10.5" x14ac:dyDescent="0.2">
      <c r="K699" s="108"/>
      <c r="L699" s="108"/>
    </row>
    <row r="700" spans="11:12" ht="10.5" x14ac:dyDescent="0.2">
      <c r="K700" s="108"/>
      <c r="L700" s="108"/>
    </row>
    <row r="701" spans="11:12" ht="10.5" x14ac:dyDescent="0.2">
      <c r="K701" s="108"/>
      <c r="L701" s="108"/>
    </row>
    <row r="702" spans="11:12" ht="10.5" x14ac:dyDescent="0.2">
      <c r="K702" s="108"/>
      <c r="L702" s="108"/>
    </row>
    <row r="703" spans="11:12" ht="10.5" x14ac:dyDescent="0.2">
      <c r="K703" s="108"/>
      <c r="L703" s="108"/>
    </row>
    <row r="704" spans="11:12" ht="10.5" x14ac:dyDescent="0.2">
      <c r="K704" s="108"/>
      <c r="L704" s="108"/>
    </row>
    <row r="705" spans="11:12" ht="10.5" x14ac:dyDescent="0.2">
      <c r="K705" s="108"/>
      <c r="L705" s="108"/>
    </row>
    <row r="706" spans="11:12" ht="10.5" x14ac:dyDescent="0.2">
      <c r="K706" s="108"/>
      <c r="L706" s="108"/>
    </row>
    <row r="707" spans="11:12" ht="10.5" x14ac:dyDescent="0.2">
      <c r="K707" s="108"/>
      <c r="L707" s="108"/>
    </row>
    <row r="708" spans="11:12" ht="10.5" x14ac:dyDescent="0.2">
      <c r="K708" s="108"/>
      <c r="L708" s="108"/>
    </row>
    <row r="709" spans="11:12" ht="10.5" x14ac:dyDescent="0.2">
      <c r="K709" s="108"/>
      <c r="L709" s="108"/>
    </row>
    <row r="710" spans="11:12" ht="10.5" x14ac:dyDescent="0.2">
      <c r="K710" s="108"/>
      <c r="L710" s="108"/>
    </row>
    <row r="711" spans="11:12" ht="10.5" x14ac:dyDescent="0.2">
      <c r="K711" s="108"/>
      <c r="L711" s="108"/>
    </row>
    <row r="712" spans="11:12" ht="10.5" x14ac:dyDescent="0.2">
      <c r="K712" s="108"/>
      <c r="L712" s="108"/>
    </row>
    <row r="713" spans="11:12" ht="10.5" x14ac:dyDescent="0.2">
      <c r="K713" s="108"/>
      <c r="L713" s="108"/>
    </row>
    <row r="714" spans="11:12" ht="10.5" x14ac:dyDescent="0.2">
      <c r="K714" s="108"/>
      <c r="L714" s="108"/>
    </row>
    <row r="715" spans="11:12" ht="10.5" x14ac:dyDescent="0.2">
      <c r="K715" s="108"/>
      <c r="L715" s="108"/>
    </row>
    <row r="716" spans="11:12" ht="10.5" x14ac:dyDescent="0.2">
      <c r="K716" s="108"/>
      <c r="L716" s="108"/>
    </row>
    <row r="717" spans="11:12" ht="10.5" x14ac:dyDescent="0.2">
      <c r="K717" s="108"/>
      <c r="L717" s="108"/>
    </row>
    <row r="718" spans="11:12" ht="10.5" x14ac:dyDescent="0.2">
      <c r="K718" s="108"/>
      <c r="L718" s="108"/>
    </row>
    <row r="719" spans="11:12" ht="10.5" x14ac:dyDescent="0.2">
      <c r="K719" s="108"/>
      <c r="L719" s="108"/>
    </row>
    <row r="720" spans="11:12" ht="10.5" x14ac:dyDescent="0.2">
      <c r="K720" s="108"/>
      <c r="L720" s="108"/>
    </row>
    <row r="721" spans="11:12" ht="10.5" x14ac:dyDescent="0.2">
      <c r="K721" s="108"/>
      <c r="L721" s="108"/>
    </row>
    <row r="722" spans="11:12" ht="10.5" x14ac:dyDescent="0.2">
      <c r="K722" s="108"/>
      <c r="L722" s="108"/>
    </row>
    <row r="723" spans="11:12" ht="10.5" x14ac:dyDescent="0.2">
      <c r="K723" s="108"/>
      <c r="L723" s="108"/>
    </row>
    <row r="724" spans="11:12" ht="10.5" x14ac:dyDescent="0.2">
      <c r="K724" s="108"/>
      <c r="L724" s="108"/>
    </row>
    <row r="725" spans="11:12" ht="10.5" x14ac:dyDescent="0.2">
      <c r="K725" s="108"/>
      <c r="L725" s="108"/>
    </row>
    <row r="726" spans="11:12" ht="10.5" x14ac:dyDescent="0.2">
      <c r="K726" s="108"/>
      <c r="L726" s="108"/>
    </row>
    <row r="727" spans="11:12" ht="10.5" x14ac:dyDescent="0.2">
      <c r="K727" s="108"/>
      <c r="L727" s="108"/>
    </row>
    <row r="728" spans="11:12" ht="10.5" x14ac:dyDescent="0.2">
      <c r="K728" s="108"/>
      <c r="L728" s="108"/>
    </row>
    <row r="729" spans="11:12" ht="10.5" x14ac:dyDescent="0.2">
      <c r="K729" s="108"/>
      <c r="L729" s="108"/>
    </row>
    <row r="730" spans="11:12" ht="10.5" x14ac:dyDescent="0.2">
      <c r="K730" s="108"/>
      <c r="L730" s="108"/>
    </row>
    <row r="731" spans="11:12" ht="10.5" x14ac:dyDescent="0.2">
      <c r="K731" s="108"/>
      <c r="L731" s="108"/>
    </row>
    <row r="732" spans="11:12" ht="10.5" x14ac:dyDescent="0.2">
      <c r="K732" s="108"/>
      <c r="L732" s="108"/>
    </row>
    <row r="733" spans="11:12" ht="10.5" x14ac:dyDescent="0.2">
      <c r="K733" s="108"/>
      <c r="L733" s="108"/>
    </row>
    <row r="734" spans="11:12" ht="10.5" x14ac:dyDescent="0.2">
      <c r="K734" s="108"/>
      <c r="L734" s="108"/>
    </row>
    <row r="735" spans="11:12" ht="10.5" x14ac:dyDescent="0.2">
      <c r="K735" s="108"/>
      <c r="L735" s="108"/>
    </row>
    <row r="736" spans="11:12" ht="10.5" x14ac:dyDescent="0.2">
      <c r="K736" s="108"/>
      <c r="L736" s="108"/>
    </row>
    <row r="737" spans="11:12" ht="10.5" x14ac:dyDescent="0.2">
      <c r="K737" s="108"/>
      <c r="L737" s="108"/>
    </row>
    <row r="738" spans="11:12" ht="10.5" x14ac:dyDescent="0.2">
      <c r="K738" s="108"/>
      <c r="L738" s="108"/>
    </row>
    <row r="739" spans="11:12" ht="10.5" x14ac:dyDescent="0.2">
      <c r="K739" s="108"/>
      <c r="L739" s="108"/>
    </row>
    <row r="740" spans="11:12" ht="10.5" x14ac:dyDescent="0.2">
      <c r="K740" s="108"/>
      <c r="L740" s="108"/>
    </row>
    <row r="741" spans="11:12" ht="10.5" x14ac:dyDescent="0.2">
      <c r="K741" s="108"/>
      <c r="L741" s="108"/>
    </row>
    <row r="742" spans="11:12" ht="10.5" x14ac:dyDescent="0.2">
      <c r="K742" s="108"/>
      <c r="L742" s="108"/>
    </row>
    <row r="743" spans="11:12" ht="10.5" x14ac:dyDescent="0.2">
      <c r="K743" s="108"/>
      <c r="L743" s="108"/>
    </row>
    <row r="744" spans="11:12" ht="10.5" x14ac:dyDescent="0.2">
      <c r="K744" s="108"/>
      <c r="L744" s="108"/>
    </row>
    <row r="745" spans="11:12" ht="10.5" x14ac:dyDescent="0.2">
      <c r="K745" s="108"/>
      <c r="L745" s="108"/>
    </row>
    <row r="746" spans="11:12" ht="10.5" x14ac:dyDescent="0.2">
      <c r="K746" s="108"/>
      <c r="L746" s="108"/>
    </row>
    <row r="747" spans="11:12" ht="10.5" x14ac:dyDescent="0.2">
      <c r="K747" s="108"/>
      <c r="L747" s="108"/>
    </row>
    <row r="748" spans="11:12" ht="10.5" x14ac:dyDescent="0.2">
      <c r="K748" s="108"/>
      <c r="L748" s="108"/>
    </row>
    <row r="749" spans="11:12" ht="10.5" x14ac:dyDescent="0.2">
      <c r="K749" s="108"/>
      <c r="L749" s="108"/>
    </row>
    <row r="750" spans="11:12" ht="10.5" x14ac:dyDescent="0.2">
      <c r="K750" s="108"/>
      <c r="L750" s="108"/>
    </row>
    <row r="751" spans="11:12" ht="10.5" x14ac:dyDescent="0.2">
      <c r="K751" s="108"/>
      <c r="L751" s="108"/>
    </row>
    <row r="752" spans="11:12" ht="10.5" x14ac:dyDescent="0.2">
      <c r="K752" s="108"/>
      <c r="L752" s="108"/>
    </row>
    <row r="753" spans="11:12" ht="10.5" x14ac:dyDescent="0.2">
      <c r="K753" s="108"/>
      <c r="L753" s="108"/>
    </row>
    <row r="754" spans="11:12" ht="10.5" x14ac:dyDescent="0.2">
      <c r="K754" s="108"/>
      <c r="L754" s="108"/>
    </row>
    <row r="755" spans="11:12" ht="10.5" x14ac:dyDescent="0.2">
      <c r="K755" s="108"/>
      <c r="L755" s="108"/>
    </row>
    <row r="756" spans="11:12" ht="10.5" x14ac:dyDescent="0.2">
      <c r="K756" s="108"/>
      <c r="L756" s="108"/>
    </row>
    <row r="757" spans="11:12" ht="10.5" x14ac:dyDescent="0.2">
      <c r="K757" s="108"/>
      <c r="L757" s="108"/>
    </row>
    <row r="758" spans="11:12" ht="10.5" x14ac:dyDescent="0.2">
      <c r="K758" s="108"/>
      <c r="L758" s="108"/>
    </row>
    <row r="759" spans="11:12" ht="10.5" x14ac:dyDescent="0.2">
      <c r="K759" s="108"/>
      <c r="L759" s="108"/>
    </row>
    <row r="760" spans="11:12" ht="10.5" x14ac:dyDescent="0.2">
      <c r="K760" s="108"/>
      <c r="L760" s="108"/>
    </row>
    <row r="761" spans="11:12" ht="10.5" x14ac:dyDescent="0.2">
      <c r="K761" s="108"/>
      <c r="L761" s="108"/>
    </row>
    <row r="762" spans="11:12" ht="10.5" x14ac:dyDescent="0.2">
      <c r="K762" s="108"/>
      <c r="L762" s="108"/>
    </row>
    <row r="763" spans="11:12" ht="10.5" x14ac:dyDescent="0.2">
      <c r="K763" s="108"/>
      <c r="L763" s="108"/>
    </row>
    <row r="764" spans="11:12" ht="10.5" x14ac:dyDescent="0.2">
      <c r="K764" s="108"/>
      <c r="L764" s="108"/>
    </row>
    <row r="765" spans="11:12" ht="10.5" x14ac:dyDescent="0.2">
      <c r="K765" s="108"/>
      <c r="L765" s="108"/>
    </row>
    <row r="766" spans="11:12" ht="10.5" x14ac:dyDescent="0.2">
      <c r="K766" s="108"/>
      <c r="L766" s="108"/>
    </row>
    <row r="767" spans="11:12" ht="10.5" x14ac:dyDescent="0.2">
      <c r="K767" s="108"/>
      <c r="L767" s="108"/>
    </row>
    <row r="768" spans="11:12" ht="10.5" x14ac:dyDescent="0.2">
      <c r="K768" s="108"/>
      <c r="L768" s="108"/>
    </row>
    <row r="769" spans="11:12" ht="10.5" x14ac:dyDescent="0.2">
      <c r="K769" s="108"/>
      <c r="L769" s="108"/>
    </row>
    <row r="770" spans="11:12" ht="10.5" x14ac:dyDescent="0.2">
      <c r="K770" s="108"/>
      <c r="L770" s="108"/>
    </row>
    <row r="771" spans="11:12" ht="10.5" x14ac:dyDescent="0.2">
      <c r="K771" s="108"/>
      <c r="L771" s="108"/>
    </row>
    <row r="772" spans="11:12" ht="10.5" x14ac:dyDescent="0.2">
      <c r="K772" s="108"/>
      <c r="L772" s="108"/>
    </row>
    <row r="773" spans="11:12" ht="10.5" x14ac:dyDescent="0.2">
      <c r="K773" s="108"/>
      <c r="L773" s="108"/>
    </row>
    <row r="774" spans="11:12" ht="10.5" x14ac:dyDescent="0.2">
      <c r="K774" s="108"/>
      <c r="L774" s="108"/>
    </row>
    <row r="775" spans="11:12" ht="10.5" x14ac:dyDescent="0.2">
      <c r="K775" s="108"/>
      <c r="L775" s="108"/>
    </row>
    <row r="776" spans="11:12" ht="10.5" x14ac:dyDescent="0.2">
      <c r="K776" s="108"/>
      <c r="L776" s="108"/>
    </row>
    <row r="777" spans="11:12" ht="10.5" x14ac:dyDescent="0.2">
      <c r="K777" s="108"/>
      <c r="L777" s="108"/>
    </row>
    <row r="778" spans="11:12" ht="10.5" x14ac:dyDescent="0.2">
      <c r="K778" s="108"/>
      <c r="L778" s="108"/>
    </row>
    <row r="779" spans="11:12" ht="10.5" x14ac:dyDescent="0.2">
      <c r="K779" s="108"/>
      <c r="L779" s="108"/>
    </row>
    <row r="780" spans="11:12" ht="10.5" x14ac:dyDescent="0.2">
      <c r="K780" s="108"/>
      <c r="L780" s="108"/>
    </row>
    <row r="781" spans="11:12" ht="10.5" x14ac:dyDescent="0.2">
      <c r="K781" s="108"/>
      <c r="L781" s="108"/>
    </row>
    <row r="782" spans="11:12" ht="10.5" x14ac:dyDescent="0.2">
      <c r="K782" s="108"/>
      <c r="L782" s="108"/>
    </row>
    <row r="783" spans="11:12" ht="10.5" x14ac:dyDescent="0.2">
      <c r="K783" s="108"/>
      <c r="L783" s="108"/>
    </row>
    <row r="784" spans="11:12" ht="10.5" x14ac:dyDescent="0.2">
      <c r="K784" s="108"/>
      <c r="L784" s="108"/>
    </row>
    <row r="785" spans="11:12" ht="10.5" x14ac:dyDescent="0.2">
      <c r="K785" s="108"/>
      <c r="L785" s="108"/>
    </row>
    <row r="786" spans="11:12" ht="10.5" x14ac:dyDescent="0.2">
      <c r="K786" s="108"/>
      <c r="L786" s="108"/>
    </row>
    <row r="787" spans="11:12" ht="10.5" x14ac:dyDescent="0.2">
      <c r="K787" s="108"/>
      <c r="L787" s="108"/>
    </row>
    <row r="788" spans="11:12" ht="10.5" x14ac:dyDescent="0.2">
      <c r="K788" s="108"/>
      <c r="L788" s="108"/>
    </row>
    <row r="789" spans="11:12" ht="10.5" x14ac:dyDescent="0.2">
      <c r="K789" s="108"/>
      <c r="L789" s="108"/>
    </row>
    <row r="790" spans="11:12" ht="10.5" x14ac:dyDescent="0.2">
      <c r="K790" s="108"/>
      <c r="L790" s="108"/>
    </row>
    <row r="791" spans="11:12" ht="10.5" x14ac:dyDescent="0.2">
      <c r="K791" s="108"/>
      <c r="L791" s="108"/>
    </row>
    <row r="792" spans="11:12" ht="10.5" x14ac:dyDescent="0.2">
      <c r="K792" s="108"/>
      <c r="L792" s="108"/>
    </row>
    <row r="793" spans="11:12" ht="10.5" x14ac:dyDescent="0.2">
      <c r="K793" s="108"/>
      <c r="L793" s="108"/>
    </row>
    <row r="794" spans="11:12" ht="10.5" x14ac:dyDescent="0.2">
      <c r="K794" s="108"/>
      <c r="L794" s="108"/>
    </row>
    <row r="795" spans="11:12" ht="10.5" x14ac:dyDescent="0.2">
      <c r="K795" s="108"/>
      <c r="L795" s="108"/>
    </row>
    <row r="796" spans="11:12" ht="10.5" x14ac:dyDescent="0.2">
      <c r="K796" s="108"/>
      <c r="L796" s="108"/>
    </row>
    <row r="797" spans="11:12" ht="10.5" x14ac:dyDescent="0.2">
      <c r="K797" s="108"/>
      <c r="L797" s="108"/>
    </row>
    <row r="798" spans="11:12" ht="10.5" x14ac:dyDescent="0.2">
      <c r="K798" s="108"/>
      <c r="L798" s="108"/>
    </row>
    <row r="799" spans="11:12" ht="10.5" x14ac:dyDescent="0.2">
      <c r="K799" s="108"/>
      <c r="L799" s="108"/>
    </row>
    <row r="800" spans="11:12" ht="10.5" x14ac:dyDescent="0.2">
      <c r="K800" s="108"/>
      <c r="L800" s="108"/>
    </row>
    <row r="801" spans="11:12" ht="10.5" x14ac:dyDescent="0.2">
      <c r="K801" s="108"/>
      <c r="L801" s="108"/>
    </row>
    <row r="802" spans="11:12" ht="10.5" x14ac:dyDescent="0.2">
      <c r="K802" s="108"/>
      <c r="L802" s="108"/>
    </row>
    <row r="803" spans="11:12" ht="10.5" x14ac:dyDescent="0.2">
      <c r="K803" s="108"/>
      <c r="L803" s="108"/>
    </row>
    <row r="804" spans="11:12" ht="10.5" x14ac:dyDescent="0.2">
      <c r="K804" s="108"/>
      <c r="L804" s="108"/>
    </row>
    <row r="805" spans="11:12" ht="10.5" x14ac:dyDescent="0.2">
      <c r="K805" s="108"/>
      <c r="L805" s="108"/>
    </row>
    <row r="806" spans="11:12" ht="10.5" x14ac:dyDescent="0.2">
      <c r="K806" s="108"/>
      <c r="L806" s="108"/>
    </row>
    <row r="807" spans="11:12" ht="10.5" x14ac:dyDescent="0.2">
      <c r="K807" s="108"/>
      <c r="L807" s="108"/>
    </row>
    <row r="808" spans="11:12" ht="10.5" x14ac:dyDescent="0.2">
      <c r="K808" s="108"/>
      <c r="L808" s="108"/>
    </row>
    <row r="809" spans="11:12" ht="10.5" x14ac:dyDescent="0.2">
      <c r="K809" s="108"/>
      <c r="L809" s="108"/>
    </row>
    <row r="810" spans="11:12" ht="10.5" x14ac:dyDescent="0.2">
      <c r="K810" s="108"/>
      <c r="L810" s="108"/>
    </row>
    <row r="811" spans="11:12" ht="10.5" x14ac:dyDescent="0.2">
      <c r="K811" s="108"/>
      <c r="L811" s="108"/>
    </row>
    <row r="812" spans="11:12" ht="10.5" x14ac:dyDescent="0.2">
      <c r="K812" s="108"/>
      <c r="L812" s="108"/>
    </row>
    <row r="813" spans="11:12" ht="10.5" x14ac:dyDescent="0.2">
      <c r="K813" s="108"/>
      <c r="L813" s="108"/>
    </row>
    <row r="814" spans="11:12" ht="10.5" x14ac:dyDescent="0.2">
      <c r="K814" s="108"/>
      <c r="L814" s="108"/>
    </row>
    <row r="815" spans="11:12" ht="10.5" x14ac:dyDescent="0.2">
      <c r="K815" s="108"/>
      <c r="L815" s="108"/>
    </row>
    <row r="816" spans="11:12" ht="10.5" x14ac:dyDescent="0.2">
      <c r="K816" s="108"/>
      <c r="L816" s="108"/>
    </row>
    <row r="817" spans="11:12" ht="10.5" x14ac:dyDescent="0.2">
      <c r="K817" s="108"/>
      <c r="L817" s="108"/>
    </row>
    <row r="818" spans="11:12" ht="10.5" x14ac:dyDescent="0.2">
      <c r="K818" s="108"/>
      <c r="L818" s="108"/>
    </row>
    <row r="819" spans="11:12" ht="10.5" x14ac:dyDescent="0.2">
      <c r="K819" s="108"/>
      <c r="L819" s="108"/>
    </row>
    <row r="820" spans="11:12" ht="10.5" x14ac:dyDescent="0.2">
      <c r="K820" s="108"/>
      <c r="L820" s="108"/>
    </row>
    <row r="821" spans="11:12" ht="10.5" x14ac:dyDescent="0.2">
      <c r="K821" s="108"/>
      <c r="L821" s="108"/>
    </row>
    <row r="822" spans="11:12" ht="10.5" x14ac:dyDescent="0.2">
      <c r="K822" s="108"/>
      <c r="L822" s="108"/>
    </row>
    <row r="823" spans="11:12" ht="10.5" x14ac:dyDescent="0.2">
      <c r="K823" s="108"/>
      <c r="L823" s="108"/>
    </row>
    <row r="824" spans="11:12" ht="10.5" x14ac:dyDescent="0.2">
      <c r="K824" s="108"/>
      <c r="L824" s="108"/>
    </row>
    <row r="825" spans="11:12" ht="10.5" x14ac:dyDescent="0.2">
      <c r="K825" s="108"/>
      <c r="L825" s="108"/>
    </row>
    <row r="826" spans="11:12" ht="10.5" x14ac:dyDescent="0.2">
      <c r="K826" s="108"/>
      <c r="L826" s="108"/>
    </row>
    <row r="827" spans="11:12" ht="10.5" x14ac:dyDescent="0.2">
      <c r="K827" s="108"/>
      <c r="L827" s="108"/>
    </row>
    <row r="828" spans="11:12" ht="10.5" x14ac:dyDescent="0.2">
      <c r="K828" s="108"/>
      <c r="L828" s="108"/>
    </row>
    <row r="829" spans="11:12" ht="10.5" x14ac:dyDescent="0.2">
      <c r="K829" s="108"/>
      <c r="L829" s="108"/>
    </row>
    <row r="830" spans="11:12" ht="10.5" x14ac:dyDescent="0.2">
      <c r="K830" s="108"/>
      <c r="L830" s="108"/>
    </row>
    <row r="831" spans="11:12" ht="10.5" x14ac:dyDescent="0.2">
      <c r="K831" s="108"/>
      <c r="L831" s="108"/>
    </row>
    <row r="832" spans="11:12" ht="10.5" x14ac:dyDescent="0.2">
      <c r="K832" s="108"/>
      <c r="L832" s="108"/>
    </row>
    <row r="833" spans="11:12" ht="10.5" x14ac:dyDescent="0.2">
      <c r="K833" s="108"/>
      <c r="L833" s="108"/>
    </row>
    <row r="834" spans="11:12" ht="10.5" x14ac:dyDescent="0.2">
      <c r="K834" s="108"/>
      <c r="L834" s="108"/>
    </row>
    <row r="835" spans="11:12" ht="10.5" x14ac:dyDescent="0.2">
      <c r="K835" s="108"/>
      <c r="L835" s="108"/>
    </row>
    <row r="836" spans="11:12" ht="10.5" x14ac:dyDescent="0.2">
      <c r="K836" s="108"/>
      <c r="L836" s="108"/>
    </row>
    <row r="837" spans="11:12" ht="10.5" x14ac:dyDescent="0.2">
      <c r="K837" s="108"/>
      <c r="L837" s="108"/>
    </row>
    <row r="838" spans="11:12" ht="10.5" x14ac:dyDescent="0.2">
      <c r="K838" s="108"/>
      <c r="L838" s="108"/>
    </row>
    <row r="839" spans="11:12" ht="10.5" x14ac:dyDescent="0.2">
      <c r="K839" s="108"/>
      <c r="L839" s="108"/>
    </row>
    <row r="840" spans="11:12" ht="10.5" x14ac:dyDescent="0.2">
      <c r="K840" s="108"/>
      <c r="L840" s="108"/>
    </row>
    <row r="841" spans="11:12" ht="10.5" x14ac:dyDescent="0.2">
      <c r="K841" s="108"/>
      <c r="L841" s="108"/>
    </row>
    <row r="842" spans="11:12" ht="10.5" x14ac:dyDescent="0.2">
      <c r="K842" s="108"/>
      <c r="L842" s="108"/>
    </row>
    <row r="843" spans="11:12" ht="10.5" x14ac:dyDescent="0.2">
      <c r="K843" s="108"/>
      <c r="L843" s="108"/>
    </row>
    <row r="844" spans="11:12" ht="10.5" x14ac:dyDescent="0.2">
      <c r="K844" s="108"/>
      <c r="L844" s="108"/>
    </row>
    <row r="845" spans="11:12" ht="10.5" x14ac:dyDescent="0.2">
      <c r="K845" s="108"/>
      <c r="L845" s="108"/>
    </row>
    <row r="846" spans="11:12" ht="10.5" x14ac:dyDescent="0.2">
      <c r="K846" s="108"/>
      <c r="L846" s="108"/>
    </row>
    <row r="847" spans="11:12" ht="10.5" x14ac:dyDescent="0.2">
      <c r="K847" s="108"/>
      <c r="L847" s="108"/>
    </row>
    <row r="848" spans="11:12" ht="10.5" x14ac:dyDescent="0.2">
      <c r="K848" s="108"/>
      <c r="L848" s="108"/>
    </row>
    <row r="849" spans="11:12" ht="10.5" x14ac:dyDescent="0.2">
      <c r="K849" s="108"/>
      <c r="L849" s="108"/>
    </row>
    <row r="850" spans="11:12" ht="10.5" x14ac:dyDescent="0.2">
      <c r="K850" s="108"/>
      <c r="L850" s="108"/>
    </row>
    <row r="851" spans="11:12" ht="10.5" x14ac:dyDescent="0.2">
      <c r="K851" s="108"/>
      <c r="L851" s="108"/>
    </row>
    <row r="852" spans="11:12" ht="10.5" x14ac:dyDescent="0.2">
      <c r="K852" s="108"/>
      <c r="L852" s="108"/>
    </row>
    <row r="853" spans="11:12" ht="10.5" x14ac:dyDescent="0.2">
      <c r="K853" s="108"/>
      <c r="L853" s="108"/>
    </row>
    <row r="854" spans="11:12" ht="10.5" x14ac:dyDescent="0.2">
      <c r="K854" s="108"/>
      <c r="L854" s="108"/>
    </row>
    <row r="855" spans="11:12" ht="10.5" x14ac:dyDescent="0.2">
      <c r="K855" s="108"/>
      <c r="L855" s="108"/>
    </row>
    <row r="856" spans="11:12" ht="10.5" x14ac:dyDescent="0.2">
      <c r="K856" s="108"/>
      <c r="L856" s="108"/>
    </row>
    <row r="857" spans="11:12" ht="10.5" x14ac:dyDescent="0.2">
      <c r="K857" s="108"/>
      <c r="L857" s="108"/>
    </row>
    <row r="858" spans="11:12" ht="10.5" x14ac:dyDescent="0.2">
      <c r="K858" s="108"/>
      <c r="L858" s="108"/>
    </row>
    <row r="859" spans="11:12" ht="10.5" x14ac:dyDescent="0.2">
      <c r="K859" s="108"/>
      <c r="L859" s="108"/>
    </row>
    <row r="860" spans="11:12" ht="10.5" x14ac:dyDescent="0.2">
      <c r="K860" s="108"/>
      <c r="L860" s="108"/>
    </row>
    <row r="861" spans="11:12" ht="10.5" x14ac:dyDescent="0.2">
      <c r="K861" s="108"/>
      <c r="L861" s="108"/>
    </row>
    <row r="862" spans="11:12" ht="10.5" x14ac:dyDescent="0.2">
      <c r="K862" s="108"/>
      <c r="L862" s="108"/>
    </row>
    <row r="863" spans="11:12" ht="10.5" x14ac:dyDescent="0.2">
      <c r="K863" s="108"/>
      <c r="L863" s="108"/>
    </row>
    <row r="864" spans="11:12" ht="10.5" x14ac:dyDescent="0.2">
      <c r="K864" s="108"/>
      <c r="L864" s="108"/>
    </row>
    <row r="865" spans="11:12" ht="10.5" x14ac:dyDescent="0.2">
      <c r="K865" s="108"/>
      <c r="L865" s="108"/>
    </row>
    <row r="866" spans="11:12" ht="10.5" x14ac:dyDescent="0.2">
      <c r="K866" s="108"/>
      <c r="L866" s="108"/>
    </row>
    <row r="867" spans="11:12" ht="10.5" x14ac:dyDescent="0.2">
      <c r="K867" s="108"/>
      <c r="L867" s="108"/>
    </row>
    <row r="868" spans="11:12" ht="10.5" x14ac:dyDescent="0.2">
      <c r="K868" s="108"/>
      <c r="L868" s="108"/>
    </row>
    <row r="869" spans="11:12" ht="10.5" x14ac:dyDescent="0.2">
      <c r="K869" s="108"/>
      <c r="L869" s="108"/>
    </row>
    <row r="870" spans="11:12" ht="10.5" x14ac:dyDescent="0.2">
      <c r="K870" s="108"/>
      <c r="L870" s="108"/>
    </row>
    <row r="871" spans="11:12" ht="10.5" x14ac:dyDescent="0.2">
      <c r="K871" s="108"/>
      <c r="L871" s="108"/>
    </row>
    <row r="872" spans="11:12" ht="10.5" x14ac:dyDescent="0.2">
      <c r="K872" s="108"/>
      <c r="L872" s="108"/>
    </row>
    <row r="873" spans="11:12" ht="10.5" x14ac:dyDescent="0.2">
      <c r="K873" s="108"/>
      <c r="L873" s="108"/>
    </row>
    <row r="874" spans="11:12" ht="10.5" x14ac:dyDescent="0.2">
      <c r="K874" s="108"/>
      <c r="L874" s="108"/>
    </row>
    <row r="875" spans="11:12" ht="10.5" x14ac:dyDescent="0.2">
      <c r="K875" s="108"/>
      <c r="L875" s="108"/>
    </row>
    <row r="876" spans="11:12" ht="10.5" x14ac:dyDescent="0.2">
      <c r="K876" s="108"/>
      <c r="L876" s="108"/>
    </row>
    <row r="877" spans="11:12" ht="10.5" x14ac:dyDescent="0.2">
      <c r="K877" s="108"/>
      <c r="L877" s="108"/>
    </row>
    <row r="878" spans="11:12" ht="10.5" x14ac:dyDescent="0.2">
      <c r="K878" s="108"/>
      <c r="L878" s="108"/>
    </row>
    <row r="879" spans="11:12" ht="10.5" x14ac:dyDescent="0.2">
      <c r="K879" s="108"/>
      <c r="L879" s="108"/>
    </row>
    <row r="880" spans="11:12" ht="10.5" x14ac:dyDescent="0.2">
      <c r="K880" s="108"/>
      <c r="L880" s="108"/>
    </row>
    <row r="881" spans="11:12" ht="10.5" x14ac:dyDescent="0.2">
      <c r="K881" s="108"/>
      <c r="L881" s="108"/>
    </row>
    <row r="882" spans="11:12" ht="10.5" x14ac:dyDescent="0.2">
      <c r="K882" s="108"/>
      <c r="L882" s="108"/>
    </row>
    <row r="883" spans="11:12" ht="10.5" x14ac:dyDescent="0.2">
      <c r="K883" s="108"/>
      <c r="L883" s="108"/>
    </row>
    <row r="884" spans="11:12" ht="10.5" x14ac:dyDescent="0.2">
      <c r="K884" s="108"/>
      <c r="L884" s="108"/>
    </row>
    <row r="885" spans="11:12" ht="10.5" x14ac:dyDescent="0.2">
      <c r="K885" s="108"/>
      <c r="L885" s="108"/>
    </row>
    <row r="886" spans="11:12" ht="10.5" x14ac:dyDescent="0.2">
      <c r="K886" s="108"/>
      <c r="L886" s="108"/>
    </row>
    <row r="887" spans="11:12" ht="10.5" x14ac:dyDescent="0.2">
      <c r="K887" s="108"/>
      <c r="L887" s="108"/>
    </row>
    <row r="888" spans="11:12" ht="10.5" x14ac:dyDescent="0.2">
      <c r="K888" s="108"/>
      <c r="L888" s="108"/>
    </row>
    <row r="889" spans="11:12" ht="10.5" x14ac:dyDescent="0.2">
      <c r="K889" s="108"/>
      <c r="L889" s="108"/>
    </row>
    <row r="890" spans="11:12" ht="10.5" x14ac:dyDescent="0.2">
      <c r="K890" s="108"/>
      <c r="L890" s="108"/>
    </row>
    <row r="891" spans="11:12" ht="10.5" x14ac:dyDescent="0.2">
      <c r="K891" s="108"/>
      <c r="L891" s="108"/>
    </row>
    <row r="892" spans="11:12" ht="10.5" x14ac:dyDescent="0.2">
      <c r="K892" s="108"/>
      <c r="L892" s="108"/>
    </row>
    <row r="893" spans="11:12" ht="10.5" x14ac:dyDescent="0.2">
      <c r="K893" s="108"/>
      <c r="L893" s="108"/>
    </row>
    <row r="894" spans="11:12" ht="10.5" x14ac:dyDescent="0.2">
      <c r="K894" s="108"/>
      <c r="L894" s="108"/>
    </row>
    <row r="895" spans="11:12" ht="10.5" x14ac:dyDescent="0.2">
      <c r="K895" s="108"/>
      <c r="L895" s="108"/>
    </row>
    <row r="896" spans="11:12" ht="10.5" x14ac:dyDescent="0.2">
      <c r="K896" s="108"/>
      <c r="L896" s="108"/>
    </row>
    <row r="897" spans="11:12" ht="10.5" x14ac:dyDescent="0.2">
      <c r="K897" s="108"/>
      <c r="L897" s="108"/>
    </row>
    <row r="898" spans="11:12" ht="10.5" x14ac:dyDescent="0.2">
      <c r="K898" s="108"/>
      <c r="L898" s="108"/>
    </row>
    <row r="899" spans="11:12" ht="10.5" x14ac:dyDescent="0.2">
      <c r="K899" s="108"/>
      <c r="L899" s="108"/>
    </row>
    <row r="900" spans="11:12" ht="10.5" x14ac:dyDescent="0.2">
      <c r="K900" s="108"/>
      <c r="L900" s="108"/>
    </row>
    <row r="901" spans="11:12" ht="10.5" x14ac:dyDescent="0.2">
      <c r="K901" s="108"/>
      <c r="L901" s="108"/>
    </row>
    <row r="902" spans="11:12" ht="10.5" x14ac:dyDescent="0.2">
      <c r="K902" s="108"/>
      <c r="L902" s="108"/>
    </row>
    <row r="903" spans="11:12" ht="10.5" x14ac:dyDescent="0.2">
      <c r="K903" s="108"/>
      <c r="L903" s="108"/>
    </row>
    <row r="904" spans="11:12" ht="10.5" x14ac:dyDescent="0.2">
      <c r="K904" s="108"/>
      <c r="L904" s="108"/>
    </row>
    <row r="905" spans="11:12" ht="10.5" x14ac:dyDescent="0.2">
      <c r="K905" s="108"/>
      <c r="L905" s="108"/>
    </row>
    <row r="906" spans="11:12" ht="10.5" x14ac:dyDescent="0.2">
      <c r="K906" s="108"/>
      <c r="L906" s="108"/>
    </row>
    <row r="907" spans="11:12" ht="10.5" x14ac:dyDescent="0.2">
      <c r="K907" s="108"/>
      <c r="L907" s="108"/>
    </row>
    <row r="908" spans="11:12" ht="10.5" x14ac:dyDescent="0.2">
      <c r="K908" s="108"/>
      <c r="L908" s="108"/>
    </row>
    <row r="909" spans="11:12" ht="10.5" x14ac:dyDescent="0.2">
      <c r="K909" s="108"/>
      <c r="L909" s="108"/>
    </row>
    <row r="910" spans="11:12" ht="10.5" x14ac:dyDescent="0.2">
      <c r="K910" s="108"/>
      <c r="L910" s="108"/>
    </row>
    <row r="911" spans="11:12" ht="10.5" x14ac:dyDescent="0.2">
      <c r="K911" s="108"/>
      <c r="L911" s="108"/>
    </row>
    <row r="912" spans="11:12" ht="10.5" x14ac:dyDescent="0.2">
      <c r="K912" s="108"/>
      <c r="L912" s="108"/>
    </row>
    <row r="913" spans="11:12" ht="10.5" x14ac:dyDescent="0.2">
      <c r="K913" s="108"/>
      <c r="L913" s="108"/>
    </row>
    <row r="914" spans="11:12" ht="10.5" x14ac:dyDescent="0.2">
      <c r="K914" s="108"/>
      <c r="L914" s="108"/>
    </row>
    <row r="915" spans="11:12" ht="10.5" x14ac:dyDescent="0.2">
      <c r="K915" s="108"/>
      <c r="L915" s="108"/>
    </row>
    <row r="916" spans="11:12" ht="10.5" x14ac:dyDescent="0.2">
      <c r="K916" s="108"/>
      <c r="L916" s="108"/>
    </row>
    <row r="917" spans="11:12" ht="10.5" x14ac:dyDescent="0.2">
      <c r="K917" s="108"/>
      <c r="L917" s="108"/>
    </row>
    <row r="918" spans="11:12" ht="10.5" x14ac:dyDescent="0.2">
      <c r="K918" s="108"/>
      <c r="L918" s="108"/>
    </row>
    <row r="919" spans="11:12" ht="10.5" x14ac:dyDescent="0.2">
      <c r="K919" s="108"/>
      <c r="L919" s="108"/>
    </row>
    <row r="920" spans="11:12" ht="10.5" x14ac:dyDescent="0.2">
      <c r="K920" s="108"/>
      <c r="L920" s="108"/>
    </row>
    <row r="921" spans="11:12" ht="10.5" x14ac:dyDescent="0.2">
      <c r="K921" s="108"/>
      <c r="L921" s="108"/>
    </row>
    <row r="922" spans="11:12" ht="10.5" x14ac:dyDescent="0.2">
      <c r="K922" s="108"/>
      <c r="L922" s="108"/>
    </row>
    <row r="923" spans="11:12" ht="10.5" x14ac:dyDescent="0.2">
      <c r="K923" s="108"/>
      <c r="L923" s="108"/>
    </row>
    <row r="924" spans="11:12" ht="10.5" x14ac:dyDescent="0.2">
      <c r="K924" s="108"/>
      <c r="L924" s="108"/>
    </row>
    <row r="925" spans="11:12" ht="10.5" x14ac:dyDescent="0.2">
      <c r="K925" s="108"/>
      <c r="L925" s="108"/>
    </row>
    <row r="926" spans="11:12" ht="10.5" x14ac:dyDescent="0.2">
      <c r="K926" s="108"/>
      <c r="L926" s="108"/>
    </row>
    <row r="927" spans="11:12" ht="10.5" x14ac:dyDescent="0.2">
      <c r="K927" s="108"/>
      <c r="L927" s="108"/>
    </row>
    <row r="928" spans="11:12" ht="10.5" x14ac:dyDescent="0.2">
      <c r="K928" s="108"/>
      <c r="L928" s="108"/>
    </row>
    <row r="929" spans="11:12" ht="10.5" x14ac:dyDescent="0.2">
      <c r="K929" s="108"/>
      <c r="L929" s="108"/>
    </row>
    <row r="930" spans="11:12" ht="10.5" x14ac:dyDescent="0.2">
      <c r="K930" s="108"/>
      <c r="L930" s="108"/>
    </row>
    <row r="931" spans="11:12" ht="10.5" x14ac:dyDescent="0.2">
      <c r="K931" s="108"/>
      <c r="L931" s="108"/>
    </row>
    <row r="932" spans="11:12" ht="10.5" x14ac:dyDescent="0.2">
      <c r="K932" s="108"/>
      <c r="L932" s="108"/>
    </row>
    <row r="933" spans="11:12" ht="10.5" x14ac:dyDescent="0.2">
      <c r="K933" s="108"/>
      <c r="L933" s="108"/>
    </row>
    <row r="934" spans="11:12" ht="10.5" x14ac:dyDescent="0.2">
      <c r="K934" s="108"/>
      <c r="L934" s="108"/>
    </row>
    <row r="935" spans="11:12" ht="10.5" x14ac:dyDescent="0.2">
      <c r="K935" s="108"/>
      <c r="L935" s="108"/>
    </row>
    <row r="936" spans="11:12" ht="10.5" x14ac:dyDescent="0.2">
      <c r="K936" s="108"/>
      <c r="L936" s="108"/>
    </row>
    <row r="937" spans="11:12" ht="10.5" x14ac:dyDescent="0.2">
      <c r="K937" s="108"/>
      <c r="L937" s="108"/>
    </row>
    <row r="938" spans="11:12" ht="10.5" x14ac:dyDescent="0.2">
      <c r="K938" s="108"/>
      <c r="L938" s="108"/>
    </row>
    <row r="939" spans="11:12" ht="10.5" x14ac:dyDescent="0.2">
      <c r="K939" s="108"/>
      <c r="L939" s="108"/>
    </row>
    <row r="940" spans="11:12" ht="10.5" x14ac:dyDescent="0.2">
      <c r="K940" s="108"/>
      <c r="L940" s="108"/>
    </row>
    <row r="941" spans="11:12" ht="10.5" x14ac:dyDescent="0.2">
      <c r="K941" s="108"/>
      <c r="L941" s="108"/>
    </row>
    <row r="942" spans="11:12" ht="10.5" x14ac:dyDescent="0.2">
      <c r="K942" s="108"/>
      <c r="L942" s="108"/>
    </row>
    <row r="943" spans="11:12" ht="10.5" x14ac:dyDescent="0.2">
      <c r="K943" s="108"/>
      <c r="L943" s="108"/>
    </row>
    <row r="944" spans="11:12" ht="10.5" x14ac:dyDescent="0.2">
      <c r="K944" s="108"/>
      <c r="L944" s="108"/>
    </row>
    <row r="945" spans="11:12" ht="10.5" x14ac:dyDescent="0.2">
      <c r="K945" s="108"/>
      <c r="L945" s="108"/>
    </row>
    <row r="946" spans="11:12" ht="10.5" x14ac:dyDescent="0.2">
      <c r="K946" s="108"/>
      <c r="L946" s="108"/>
    </row>
    <row r="947" spans="11:12" ht="10.5" x14ac:dyDescent="0.2">
      <c r="K947" s="108"/>
      <c r="L947" s="108"/>
    </row>
    <row r="948" spans="11:12" ht="10.5" x14ac:dyDescent="0.2">
      <c r="K948" s="108"/>
      <c r="L948" s="108"/>
    </row>
    <row r="949" spans="11:12" ht="10.5" x14ac:dyDescent="0.2">
      <c r="K949" s="108"/>
      <c r="L949" s="108"/>
    </row>
    <row r="950" spans="11:12" ht="10.5" x14ac:dyDescent="0.2">
      <c r="K950" s="108"/>
      <c r="L950" s="108"/>
    </row>
    <row r="951" spans="11:12" ht="10.5" x14ac:dyDescent="0.2">
      <c r="K951" s="108"/>
      <c r="L951" s="108"/>
    </row>
    <row r="952" spans="11:12" ht="10.5" x14ac:dyDescent="0.2">
      <c r="K952" s="108"/>
      <c r="L952" s="108"/>
    </row>
    <row r="953" spans="11:12" ht="10.5" x14ac:dyDescent="0.2">
      <c r="K953" s="108"/>
      <c r="L953" s="108"/>
    </row>
    <row r="954" spans="11:12" ht="10.5" x14ac:dyDescent="0.2">
      <c r="K954" s="108"/>
      <c r="L954" s="108"/>
    </row>
    <row r="955" spans="11:12" ht="10.5" x14ac:dyDescent="0.2">
      <c r="K955" s="108"/>
      <c r="L955" s="108"/>
    </row>
    <row r="956" spans="11:12" ht="10.5" x14ac:dyDescent="0.2">
      <c r="K956" s="108"/>
      <c r="L956" s="108"/>
    </row>
    <row r="957" spans="11:12" ht="10.5" x14ac:dyDescent="0.2">
      <c r="K957" s="108"/>
      <c r="L957" s="108"/>
    </row>
    <row r="958" spans="11:12" ht="10.5" x14ac:dyDescent="0.2">
      <c r="K958" s="108"/>
      <c r="L958" s="108"/>
    </row>
    <row r="959" spans="11:12" ht="10.5" x14ac:dyDescent="0.2">
      <c r="K959" s="108"/>
      <c r="L959" s="108"/>
    </row>
    <row r="960" spans="11:12" ht="10.5" x14ac:dyDescent="0.2">
      <c r="K960" s="108"/>
      <c r="L960" s="108"/>
    </row>
    <row r="961" spans="11:12" ht="10.5" x14ac:dyDescent="0.2">
      <c r="K961" s="108"/>
      <c r="L961" s="108"/>
    </row>
    <row r="962" spans="11:12" ht="10.5" x14ac:dyDescent="0.2">
      <c r="K962" s="108"/>
      <c r="L962" s="108"/>
    </row>
    <row r="963" spans="11:12" ht="10.5" x14ac:dyDescent="0.2">
      <c r="K963" s="108"/>
      <c r="L963" s="108"/>
    </row>
    <row r="964" spans="11:12" ht="10.5" x14ac:dyDescent="0.2">
      <c r="K964" s="108"/>
      <c r="L964" s="108"/>
    </row>
    <row r="965" spans="11:12" ht="10.5" x14ac:dyDescent="0.2">
      <c r="K965" s="108"/>
      <c r="L965" s="108"/>
    </row>
    <row r="966" spans="11:12" ht="10.5" x14ac:dyDescent="0.2">
      <c r="K966" s="108"/>
      <c r="L966" s="108"/>
    </row>
    <row r="967" spans="11:12" ht="10.5" x14ac:dyDescent="0.2">
      <c r="K967" s="108"/>
      <c r="L967" s="108"/>
    </row>
    <row r="968" spans="11:12" ht="10.5" x14ac:dyDescent="0.2">
      <c r="K968" s="108"/>
      <c r="L968" s="108"/>
    </row>
    <row r="969" spans="11:12" ht="10.5" x14ac:dyDescent="0.2">
      <c r="K969" s="108"/>
      <c r="L969" s="108"/>
    </row>
    <row r="970" spans="11:12" ht="10.5" x14ac:dyDescent="0.2">
      <c r="K970" s="108"/>
      <c r="L970" s="108"/>
    </row>
    <row r="971" spans="11:12" ht="10.5" x14ac:dyDescent="0.2">
      <c r="K971" s="108"/>
      <c r="L971" s="108"/>
    </row>
    <row r="972" spans="11:12" ht="10.5" x14ac:dyDescent="0.2">
      <c r="K972" s="108"/>
      <c r="L972" s="108"/>
    </row>
    <row r="973" spans="11:12" ht="10.5" x14ac:dyDescent="0.2">
      <c r="K973" s="108"/>
      <c r="L973" s="108"/>
    </row>
    <row r="974" spans="11:12" ht="10.5" x14ac:dyDescent="0.2">
      <c r="K974" s="108"/>
      <c r="L974" s="108"/>
    </row>
    <row r="975" spans="11:12" ht="10.5" x14ac:dyDescent="0.2">
      <c r="K975" s="108"/>
      <c r="L975" s="108"/>
    </row>
    <row r="976" spans="11:12" ht="10.5" x14ac:dyDescent="0.2">
      <c r="K976" s="108"/>
      <c r="L976" s="108"/>
    </row>
    <row r="977" spans="11:12" ht="10.5" x14ac:dyDescent="0.2">
      <c r="K977" s="108"/>
      <c r="L977" s="108"/>
    </row>
    <row r="978" spans="11:12" ht="10.5" x14ac:dyDescent="0.2">
      <c r="K978" s="108"/>
      <c r="L978" s="108"/>
    </row>
    <row r="979" spans="11:12" ht="10.5" x14ac:dyDescent="0.2">
      <c r="K979" s="108"/>
      <c r="L979" s="108"/>
    </row>
    <row r="980" spans="11:12" ht="10.5" x14ac:dyDescent="0.2">
      <c r="K980" s="108"/>
      <c r="L980" s="108"/>
    </row>
    <row r="981" spans="11:12" ht="10.5" x14ac:dyDescent="0.2">
      <c r="K981" s="108"/>
      <c r="L981" s="108"/>
    </row>
    <row r="982" spans="11:12" ht="10.5" x14ac:dyDescent="0.2">
      <c r="K982" s="108"/>
      <c r="L982" s="108"/>
    </row>
    <row r="983" spans="11:12" ht="10.5" x14ac:dyDescent="0.2">
      <c r="K983" s="108"/>
      <c r="L983" s="108"/>
    </row>
    <row r="984" spans="11:12" ht="10.5" x14ac:dyDescent="0.2">
      <c r="K984" s="108"/>
      <c r="L984" s="108"/>
    </row>
    <row r="985" spans="11:12" ht="10.5" x14ac:dyDescent="0.2">
      <c r="K985" s="108"/>
      <c r="L985" s="108"/>
    </row>
    <row r="986" spans="11:12" ht="10.5" x14ac:dyDescent="0.2">
      <c r="K986" s="108"/>
      <c r="L986" s="108"/>
    </row>
    <row r="987" spans="11:12" ht="10.5" x14ac:dyDescent="0.2">
      <c r="K987" s="108"/>
      <c r="L987" s="108"/>
    </row>
    <row r="988" spans="11:12" ht="10.5" x14ac:dyDescent="0.2">
      <c r="K988" s="108"/>
      <c r="L988" s="108"/>
    </row>
    <row r="989" spans="11:12" ht="10.5" x14ac:dyDescent="0.2">
      <c r="K989" s="108"/>
      <c r="L989" s="108"/>
    </row>
    <row r="990" spans="11:12" ht="10.5" x14ac:dyDescent="0.2">
      <c r="K990" s="108"/>
      <c r="L990" s="108"/>
    </row>
    <row r="991" spans="11:12" ht="10.5" x14ac:dyDescent="0.2">
      <c r="K991" s="108"/>
      <c r="L991" s="108"/>
    </row>
    <row r="992" spans="11:12" ht="10.5" x14ac:dyDescent="0.2">
      <c r="K992" s="108"/>
      <c r="L992" s="108"/>
    </row>
    <row r="993" spans="11:12" ht="10.5" x14ac:dyDescent="0.2">
      <c r="K993" s="108"/>
      <c r="L993" s="108"/>
    </row>
    <row r="994" spans="11:12" ht="10.5" x14ac:dyDescent="0.2">
      <c r="K994" s="108"/>
      <c r="L994" s="108"/>
    </row>
    <row r="995" spans="11:12" ht="10.5" x14ac:dyDescent="0.2">
      <c r="K995" s="108"/>
      <c r="L995" s="108"/>
    </row>
    <row r="996" spans="11:12" ht="10.5" x14ac:dyDescent="0.2">
      <c r="K996" s="108"/>
      <c r="L996" s="108"/>
    </row>
    <row r="997" spans="11:12" ht="10.5" x14ac:dyDescent="0.2">
      <c r="K997" s="108"/>
      <c r="L997" s="108"/>
    </row>
    <row r="998" spans="11:12" ht="10.5" x14ac:dyDescent="0.2">
      <c r="K998" s="108"/>
      <c r="L998" s="108"/>
    </row>
    <row r="999" spans="11:12" ht="10.5" x14ac:dyDescent="0.2">
      <c r="K999" s="108"/>
      <c r="L999" s="108"/>
    </row>
    <row r="1000" spans="11:12" ht="10.5" x14ac:dyDescent="0.2">
      <c r="K1000" s="108"/>
      <c r="L1000" s="108"/>
    </row>
  </sheetData>
  <mergeCells count="16">
    <mergeCell ref="A21:A22"/>
    <mergeCell ref="A2:A4"/>
    <mergeCell ref="A6:A7"/>
    <mergeCell ref="A9:A11"/>
    <mergeCell ref="A13:A15"/>
    <mergeCell ref="A17:A19"/>
    <mergeCell ref="A52:A55"/>
    <mergeCell ref="A57:A59"/>
    <mergeCell ref="A61:A63"/>
    <mergeCell ref="A65:A67"/>
    <mergeCell ref="A24:A26"/>
    <mergeCell ref="A28:A30"/>
    <mergeCell ref="A32:A35"/>
    <mergeCell ref="A37:A39"/>
    <mergeCell ref="A41:A43"/>
    <mergeCell ref="A47:A50"/>
  </mergeCells>
  <hyperlinks>
    <hyperlink ref="L2" r:id="rId1"/>
    <hyperlink ref="L63" r:id="rId2"/>
  </hyperlinks>
  <pageMargins left="0.7" right="0.7" top="0.75" bottom="0.75" header="0.3" footer="0.3"/>
  <pageSetup paperSize="9" orientation="portrait" verticalDpi="0"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00"/>
  <sheetViews>
    <sheetView zoomScaleNormal="100" workbookViewId="0">
      <selection activeCell="E2" sqref="E2"/>
    </sheetView>
  </sheetViews>
  <sheetFormatPr defaultColWidth="8.83203125" defaultRowHeight="15.5" x14ac:dyDescent="0.35"/>
  <cols>
    <col min="1" max="1" width="13.5" style="17" customWidth="1"/>
    <col min="2" max="2" width="4.83203125" style="69" customWidth="1"/>
    <col min="3" max="3" width="10.5" style="70" customWidth="1"/>
    <col min="4" max="4" width="23.83203125" style="70" customWidth="1"/>
    <col min="5" max="8" width="22.5" style="70" customWidth="1"/>
    <col min="9" max="9" width="18.5" style="89" customWidth="1"/>
    <col min="10" max="10" width="15" style="70" customWidth="1"/>
    <col min="11" max="11" width="44.33203125" style="225" customWidth="1"/>
    <col min="12" max="12" width="40.58203125" style="225" customWidth="1"/>
    <col min="13" max="16384" width="8.83203125" style="17"/>
  </cols>
  <sheetData>
    <row r="1" spans="1:12" ht="36" customHeight="1" x14ac:dyDescent="0.2">
      <c r="A1" s="1" t="s">
        <v>485</v>
      </c>
      <c r="B1" s="2"/>
      <c r="C1" s="3" t="s">
        <v>486</v>
      </c>
      <c r="D1" s="233">
        <v>100</v>
      </c>
      <c r="E1" s="234">
        <v>75</v>
      </c>
      <c r="F1" s="234">
        <v>50</v>
      </c>
      <c r="G1" s="234">
        <v>25</v>
      </c>
      <c r="H1" s="234">
        <v>0</v>
      </c>
      <c r="I1" s="76" t="s">
        <v>487</v>
      </c>
      <c r="J1" s="118" t="s">
        <v>488</v>
      </c>
      <c r="K1" s="119" t="s">
        <v>489</v>
      </c>
      <c r="L1" s="119" t="s">
        <v>490</v>
      </c>
    </row>
    <row r="2" spans="1:12" ht="160" x14ac:dyDescent="0.2">
      <c r="A2" s="228" t="s">
        <v>1440</v>
      </c>
      <c r="B2" s="2" t="s">
        <v>393</v>
      </c>
      <c r="C2" s="5" t="s">
        <v>394</v>
      </c>
      <c r="D2" s="10" t="s">
        <v>1441</v>
      </c>
      <c r="E2" s="10" t="s">
        <v>1442</v>
      </c>
      <c r="F2" s="10" t="s">
        <v>1443</v>
      </c>
      <c r="G2" s="43" t="s">
        <v>1444</v>
      </c>
      <c r="H2" s="42" t="s">
        <v>1445</v>
      </c>
      <c r="I2" s="10"/>
      <c r="J2" s="8">
        <v>0</v>
      </c>
      <c r="K2" s="10" t="s">
        <v>1446</v>
      </c>
      <c r="L2" s="10" t="s">
        <v>1447</v>
      </c>
    </row>
    <row r="3" spans="1:12" ht="90" x14ac:dyDescent="0.2">
      <c r="A3" s="228"/>
      <c r="B3" s="2" t="s">
        <v>395</v>
      </c>
      <c r="C3" s="5" t="s">
        <v>187</v>
      </c>
      <c r="D3" s="10" t="s">
        <v>1448</v>
      </c>
      <c r="E3" s="10"/>
      <c r="F3" s="10" t="s">
        <v>1449</v>
      </c>
      <c r="G3" s="10"/>
      <c r="H3" s="10" t="s">
        <v>1450</v>
      </c>
      <c r="I3" s="10" t="s">
        <v>1451</v>
      </c>
      <c r="J3" s="8" t="s">
        <v>541</v>
      </c>
      <c r="K3" s="10" t="s">
        <v>1452</v>
      </c>
      <c r="L3" s="10" t="s">
        <v>1447</v>
      </c>
    </row>
    <row r="4" spans="1:12" ht="17.5" x14ac:dyDescent="0.2">
      <c r="A4" s="18"/>
      <c r="B4" s="19"/>
      <c r="C4" s="20"/>
      <c r="D4" s="20"/>
      <c r="E4" s="20"/>
      <c r="F4" s="20"/>
      <c r="G4" s="20"/>
      <c r="H4" s="20"/>
      <c r="I4" s="35"/>
      <c r="J4" s="80"/>
      <c r="K4" s="222"/>
      <c r="L4" s="223"/>
    </row>
    <row r="5" spans="1:12" ht="160" x14ac:dyDescent="0.2">
      <c r="A5" s="16" t="s">
        <v>1453</v>
      </c>
      <c r="B5" s="2">
        <v>52</v>
      </c>
      <c r="C5" s="5"/>
      <c r="D5" s="10" t="s">
        <v>1454</v>
      </c>
      <c r="E5" s="10" t="s">
        <v>1455</v>
      </c>
      <c r="F5" s="10" t="s">
        <v>1456</v>
      </c>
      <c r="G5" s="10" t="s">
        <v>1457</v>
      </c>
      <c r="H5" s="42" t="s">
        <v>1458</v>
      </c>
      <c r="I5" s="51" t="s">
        <v>1459</v>
      </c>
      <c r="J5" s="111">
        <v>50</v>
      </c>
      <c r="K5" s="110" t="s">
        <v>1460</v>
      </c>
      <c r="L5" s="110" t="s">
        <v>1461</v>
      </c>
    </row>
    <row r="6" spans="1:12" ht="17.5" x14ac:dyDescent="0.2">
      <c r="A6" s="18"/>
      <c r="B6" s="19"/>
      <c r="C6" s="20"/>
      <c r="D6" s="20"/>
      <c r="E6" s="20"/>
      <c r="F6" s="20"/>
      <c r="G6" s="20"/>
      <c r="H6" s="20"/>
      <c r="I6" s="35"/>
      <c r="J6" s="80"/>
      <c r="K6" s="222"/>
      <c r="L6" s="223"/>
    </row>
    <row r="7" spans="1:12" ht="50" x14ac:dyDescent="0.2">
      <c r="A7" s="228" t="s">
        <v>1462</v>
      </c>
      <c r="B7" s="2" t="s">
        <v>396</v>
      </c>
      <c r="C7" s="5" t="s">
        <v>397</v>
      </c>
      <c r="D7" s="10" t="s">
        <v>1463</v>
      </c>
      <c r="E7" s="10"/>
      <c r="F7" s="43" t="s">
        <v>1464</v>
      </c>
      <c r="G7" s="10"/>
      <c r="H7" s="42" t="s">
        <v>1465</v>
      </c>
      <c r="I7" s="10"/>
      <c r="J7" s="8">
        <v>0</v>
      </c>
      <c r="K7" s="10" t="s">
        <v>1466</v>
      </c>
      <c r="L7" s="10" t="s">
        <v>1467</v>
      </c>
    </row>
    <row r="8" spans="1:12" ht="90" x14ac:dyDescent="0.2">
      <c r="A8" s="228"/>
      <c r="B8" s="2" t="s">
        <v>398</v>
      </c>
      <c r="C8" s="5" t="s">
        <v>399</v>
      </c>
      <c r="D8" s="10" t="s">
        <v>1468</v>
      </c>
      <c r="E8" s="10" t="s">
        <v>1469</v>
      </c>
      <c r="F8" s="10" t="s">
        <v>1470</v>
      </c>
      <c r="G8" s="10" t="s">
        <v>1471</v>
      </c>
      <c r="H8" s="10" t="s">
        <v>1472</v>
      </c>
      <c r="I8" s="12" t="s">
        <v>1473</v>
      </c>
      <c r="J8" s="8">
        <v>0</v>
      </c>
      <c r="K8" s="10" t="s">
        <v>1474</v>
      </c>
      <c r="L8" s="10" t="s">
        <v>1467</v>
      </c>
    </row>
    <row r="9" spans="1:12" ht="17.5" x14ac:dyDescent="0.2">
      <c r="A9" s="18"/>
      <c r="B9" s="19"/>
      <c r="C9" s="20"/>
      <c r="D9" s="20"/>
      <c r="E9" s="20"/>
      <c r="F9" s="20"/>
      <c r="G9" s="20"/>
      <c r="H9" s="20"/>
      <c r="I9" s="35"/>
      <c r="J9" s="80"/>
      <c r="K9" s="223"/>
      <c r="L9" s="223"/>
    </row>
    <row r="10" spans="1:12" ht="110" x14ac:dyDescent="0.2">
      <c r="A10" s="228" t="s">
        <v>1475</v>
      </c>
      <c r="B10" s="2" t="s">
        <v>400</v>
      </c>
      <c r="C10" s="5" t="s">
        <v>401</v>
      </c>
      <c r="D10" s="10" t="s">
        <v>1476</v>
      </c>
      <c r="E10" s="10" t="s">
        <v>1477</v>
      </c>
      <c r="F10" s="10" t="s">
        <v>1478</v>
      </c>
      <c r="G10" s="10" t="s">
        <v>1479</v>
      </c>
      <c r="H10" s="42" t="s">
        <v>1480</v>
      </c>
      <c r="I10" s="51" t="s">
        <v>1481</v>
      </c>
      <c r="J10" s="8">
        <v>0</v>
      </c>
      <c r="K10" s="10" t="s">
        <v>1482</v>
      </c>
      <c r="L10" s="10" t="s">
        <v>1483</v>
      </c>
    </row>
    <row r="11" spans="1:12" ht="50" x14ac:dyDescent="0.2">
      <c r="A11" s="228"/>
      <c r="B11" s="2" t="s">
        <v>402</v>
      </c>
      <c r="C11" s="5" t="s">
        <v>403</v>
      </c>
      <c r="D11" s="11" t="s">
        <v>1484</v>
      </c>
      <c r="E11" s="11"/>
      <c r="F11" s="11" t="s">
        <v>1485</v>
      </c>
      <c r="G11" s="11"/>
      <c r="H11" s="11" t="s">
        <v>1486</v>
      </c>
      <c r="I11" s="34"/>
      <c r="J11" s="8">
        <v>0</v>
      </c>
      <c r="K11" s="10" t="s">
        <v>1487</v>
      </c>
      <c r="L11" s="10" t="s">
        <v>1488</v>
      </c>
    </row>
    <row r="12" spans="1:12" ht="60" x14ac:dyDescent="0.2">
      <c r="A12" s="228"/>
      <c r="B12" s="2" t="s">
        <v>404</v>
      </c>
      <c r="C12" s="5" t="s">
        <v>187</v>
      </c>
      <c r="D12" s="11" t="s">
        <v>1489</v>
      </c>
      <c r="E12" s="11"/>
      <c r="F12" s="11" t="s">
        <v>1490</v>
      </c>
      <c r="G12" s="11"/>
      <c r="H12" s="11" t="s">
        <v>1491</v>
      </c>
      <c r="I12" s="12" t="s">
        <v>1492</v>
      </c>
      <c r="J12" s="8" t="s">
        <v>541</v>
      </c>
      <c r="K12" s="10" t="s">
        <v>1493</v>
      </c>
      <c r="L12" s="10" t="s">
        <v>1483</v>
      </c>
    </row>
    <row r="13" spans="1:12" ht="17.5" x14ac:dyDescent="0.2">
      <c r="A13" s="18"/>
      <c r="B13" s="19"/>
      <c r="C13" s="20"/>
      <c r="D13" s="20"/>
      <c r="E13" s="20"/>
      <c r="F13" s="20"/>
      <c r="G13" s="20"/>
      <c r="H13" s="20"/>
      <c r="I13" s="35"/>
      <c r="J13" s="80"/>
      <c r="K13" s="222"/>
      <c r="L13" s="223"/>
    </row>
    <row r="14" spans="1:12" ht="160" x14ac:dyDescent="0.2">
      <c r="A14" s="228" t="s">
        <v>1494</v>
      </c>
      <c r="B14" s="2" t="s">
        <v>405</v>
      </c>
      <c r="C14" s="5" t="s">
        <v>223</v>
      </c>
      <c r="D14" s="11" t="s">
        <v>1495</v>
      </c>
      <c r="E14" s="11"/>
      <c r="F14" s="11" t="s">
        <v>1496</v>
      </c>
      <c r="G14" s="10"/>
      <c r="H14" s="42" t="s">
        <v>1497</v>
      </c>
      <c r="I14" s="51" t="s">
        <v>1459</v>
      </c>
      <c r="J14" s="8">
        <v>0</v>
      </c>
      <c r="K14" s="10" t="s">
        <v>1498</v>
      </c>
      <c r="L14" s="10" t="s">
        <v>1488</v>
      </c>
    </row>
    <row r="15" spans="1:12" ht="160" x14ac:dyDescent="0.2">
      <c r="A15" s="228"/>
      <c r="B15" s="2" t="s">
        <v>406</v>
      </c>
      <c r="C15" s="5" t="s">
        <v>378</v>
      </c>
      <c r="D15" s="9" t="s">
        <v>1499</v>
      </c>
      <c r="E15" s="38"/>
      <c r="F15" s="38" t="s">
        <v>1500</v>
      </c>
      <c r="G15" s="55"/>
      <c r="H15" s="42" t="s">
        <v>1501</v>
      </c>
      <c r="I15" s="51" t="s">
        <v>1459</v>
      </c>
      <c r="J15" s="8">
        <v>0</v>
      </c>
      <c r="K15" s="10" t="s">
        <v>1502</v>
      </c>
      <c r="L15" s="10" t="s">
        <v>1488</v>
      </c>
    </row>
    <row r="16" spans="1:12" ht="17.5" x14ac:dyDescent="0.2">
      <c r="A16" s="18"/>
      <c r="B16" s="19"/>
      <c r="C16" s="20"/>
      <c r="D16" s="20"/>
      <c r="E16" s="20"/>
      <c r="F16" s="20"/>
      <c r="G16" s="20"/>
      <c r="H16" s="20"/>
      <c r="I16" s="35"/>
      <c r="J16" s="80"/>
      <c r="K16" s="223"/>
      <c r="L16" s="223"/>
    </row>
    <row r="17" spans="1:12" ht="240" x14ac:dyDescent="0.2">
      <c r="A17" s="228" t="s">
        <v>1503</v>
      </c>
      <c r="B17" s="2" t="s">
        <v>407</v>
      </c>
      <c r="C17" s="5" t="s">
        <v>408</v>
      </c>
      <c r="D17" s="97" t="s">
        <v>1504</v>
      </c>
      <c r="E17" s="9" t="s">
        <v>662</v>
      </c>
      <c r="F17" s="46"/>
      <c r="G17" s="10"/>
      <c r="H17" s="10"/>
      <c r="I17" s="10" t="s">
        <v>1505</v>
      </c>
      <c r="J17" s="8" t="s">
        <v>663</v>
      </c>
      <c r="K17" s="10" t="s">
        <v>1506</v>
      </c>
      <c r="L17" s="10"/>
    </row>
    <row r="18" spans="1:12" ht="50" x14ac:dyDescent="0.2">
      <c r="A18" s="228"/>
      <c r="B18" s="2" t="s">
        <v>409</v>
      </c>
      <c r="C18" s="5" t="s">
        <v>258</v>
      </c>
      <c r="D18" s="58" t="s">
        <v>1507</v>
      </c>
      <c r="E18" s="9" t="s">
        <v>662</v>
      </c>
      <c r="F18" s="55"/>
      <c r="G18" s="10"/>
      <c r="H18" s="10"/>
      <c r="I18" s="10" t="s">
        <v>1508</v>
      </c>
      <c r="J18" s="8" t="s">
        <v>663</v>
      </c>
      <c r="K18" s="10" t="s">
        <v>1509</v>
      </c>
      <c r="L18" s="10"/>
    </row>
    <row r="19" spans="1:12" ht="40" x14ac:dyDescent="0.2">
      <c r="A19" s="228"/>
      <c r="B19" s="2" t="s">
        <v>410</v>
      </c>
      <c r="C19" s="5" t="s">
        <v>332</v>
      </c>
      <c r="D19" s="97" t="s">
        <v>1510</v>
      </c>
      <c r="E19" s="9" t="s">
        <v>662</v>
      </c>
      <c r="F19" s="46"/>
      <c r="G19" s="46"/>
      <c r="H19" s="46"/>
      <c r="I19" s="10" t="s">
        <v>1508</v>
      </c>
      <c r="J19" s="8" t="s">
        <v>663</v>
      </c>
      <c r="K19" s="10" t="s">
        <v>1506</v>
      </c>
      <c r="L19" s="10"/>
    </row>
    <row r="20" spans="1:12" ht="17.5" x14ac:dyDescent="0.2">
      <c r="A20" s="18"/>
      <c r="B20" s="19"/>
      <c r="C20" s="20"/>
      <c r="D20" s="20"/>
      <c r="E20" s="20"/>
      <c r="F20" s="20"/>
      <c r="G20" s="20"/>
      <c r="H20" s="20"/>
      <c r="I20" s="35"/>
      <c r="J20" s="80"/>
      <c r="K20" s="223"/>
      <c r="L20" s="223"/>
    </row>
    <row r="21" spans="1:12" ht="10.5" x14ac:dyDescent="0.2">
      <c r="K21" s="12"/>
      <c r="L21" s="12"/>
    </row>
    <row r="22" spans="1:12" ht="10.5" x14ac:dyDescent="0.2">
      <c r="K22" s="12"/>
      <c r="L22" s="12"/>
    </row>
    <row r="23" spans="1:12" ht="10.5" x14ac:dyDescent="0.2">
      <c r="K23" s="12"/>
      <c r="L23" s="12"/>
    </row>
    <row r="24" spans="1:12" ht="10.5" x14ac:dyDescent="0.2">
      <c r="K24" s="12"/>
      <c r="L24" s="12"/>
    </row>
    <row r="25" spans="1:12" ht="10.5" x14ac:dyDescent="0.2">
      <c r="K25" s="12"/>
      <c r="L25" s="12"/>
    </row>
    <row r="26" spans="1:12" ht="10.5" x14ac:dyDescent="0.2">
      <c r="K26" s="12"/>
      <c r="L26" s="12"/>
    </row>
    <row r="27" spans="1:12" ht="10.5" x14ac:dyDescent="0.2">
      <c r="K27" s="12"/>
      <c r="L27" s="12"/>
    </row>
    <row r="28" spans="1:12" ht="10.5" x14ac:dyDescent="0.2">
      <c r="K28" s="12"/>
      <c r="L28" s="12"/>
    </row>
    <row r="29" spans="1:12" ht="10.5" x14ac:dyDescent="0.2">
      <c r="K29" s="12"/>
      <c r="L29" s="12"/>
    </row>
    <row r="30" spans="1:12" ht="10.5" x14ac:dyDescent="0.2">
      <c r="K30" s="12"/>
      <c r="L30" s="12"/>
    </row>
    <row r="31" spans="1:12" ht="10.5" x14ac:dyDescent="0.2">
      <c r="K31" s="12"/>
      <c r="L31" s="12"/>
    </row>
    <row r="32" spans="1:12" ht="10.5" x14ac:dyDescent="0.2">
      <c r="K32" s="12"/>
      <c r="L32" s="12"/>
    </row>
    <row r="33" spans="11:12" ht="10.5" x14ac:dyDescent="0.2">
      <c r="K33" s="12"/>
      <c r="L33" s="12"/>
    </row>
    <row r="34" spans="11:12" ht="10.5" x14ac:dyDescent="0.2">
      <c r="K34" s="12"/>
      <c r="L34" s="12"/>
    </row>
    <row r="35" spans="11:12" ht="10.5" x14ac:dyDescent="0.2">
      <c r="K35" s="12"/>
      <c r="L35" s="12"/>
    </row>
    <row r="36" spans="11:12" ht="10.5" x14ac:dyDescent="0.2">
      <c r="K36" s="12"/>
      <c r="L36" s="12"/>
    </row>
    <row r="37" spans="11:12" ht="10.5" x14ac:dyDescent="0.2">
      <c r="K37" s="12"/>
      <c r="L37" s="12"/>
    </row>
    <row r="38" spans="11:12" ht="10.5" x14ac:dyDescent="0.2">
      <c r="K38" s="12"/>
      <c r="L38" s="12"/>
    </row>
    <row r="39" spans="11:12" ht="10.5" x14ac:dyDescent="0.2">
      <c r="K39" s="12"/>
      <c r="L39" s="12"/>
    </row>
    <row r="40" spans="11:12" ht="10.5" x14ac:dyDescent="0.2">
      <c r="K40" s="12"/>
      <c r="L40" s="12"/>
    </row>
    <row r="41" spans="11:12" ht="10.5" x14ac:dyDescent="0.2">
      <c r="K41" s="12"/>
      <c r="L41" s="12"/>
    </row>
    <row r="42" spans="11:12" ht="10.5" x14ac:dyDescent="0.2">
      <c r="K42" s="12"/>
      <c r="L42" s="12"/>
    </row>
    <row r="43" spans="11:12" ht="10.5" x14ac:dyDescent="0.2">
      <c r="K43" s="12"/>
      <c r="L43" s="12"/>
    </row>
    <row r="44" spans="11:12" ht="10.5" x14ac:dyDescent="0.2">
      <c r="K44" s="12"/>
      <c r="L44" s="12"/>
    </row>
    <row r="45" spans="11:12" ht="10.5" x14ac:dyDescent="0.2">
      <c r="K45" s="12"/>
      <c r="L45" s="12"/>
    </row>
    <row r="46" spans="11:12" ht="10.5" x14ac:dyDescent="0.2">
      <c r="K46" s="12"/>
      <c r="L46" s="12"/>
    </row>
    <row r="47" spans="11:12" ht="10.5" x14ac:dyDescent="0.2">
      <c r="K47" s="12"/>
      <c r="L47" s="12"/>
    </row>
    <row r="48" spans="11:12" ht="10.5" x14ac:dyDescent="0.2">
      <c r="K48" s="12"/>
      <c r="L48" s="12"/>
    </row>
    <row r="49" spans="11:12" ht="10.5" x14ac:dyDescent="0.2">
      <c r="K49" s="12"/>
      <c r="L49" s="12"/>
    </row>
    <row r="50" spans="11:12" ht="10.5" x14ac:dyDescent="0.2">
      <c r="K50" s="12"/>
      <c r="L50" s="12"/>
    </row>
    <row r="51" spans="11:12" ht="10.5" x14ac:dyDescent="0.2">
      <c r="K51" s="12"/>
      <c r="L51" s="12"/>
    </row>
    <row r="52" spans="11:12" ht="10.5" x14ac:dyDescent="0.2">
      <c r="K52" s="12"/>
      <c r="L52" s="12"/>
    </row>
    <row r="53" spans="11:12" ht="10.5" x14ac:dyDescent="0.2">
      <c r="K53" s="12"/>
      <c r="L53" s="12"/>
    </row>
    <row r="54" spans="11:12" ht="10.5" x14ac:dyDescent="0.2">
      <c r="K54" s="12"/>
      <c r="L54" s="12"/>
    </row>
    <row r="55" spans="11:12" ht="10.5" x14ac:dyDescent="0.2">
      <c r="K55" s="12"/>
      <c r="L55" s="12"/>
    </row>
    <row r="56" spans="11:12" ht="10.5" x14ac:dyDescent="0.2">
      <c r="K56" s="12"/>
      <c r="L56" s="12"/>
    </row>
    <row r="57" spans="11:12" ht="10.5" x14ac:dyDescent="0.2">
      <c r="K57" s="12"/>
      <c r="L57" s="12"/>
    </row>
    <row r="58" spans="11:12" ht="10.5" x14ac:dyDescent="0.2">
      <c r="K58" s="12"/>
      <c r="L58" s="12"/>
    </row>
    <row r="59" spans="11:12" ht="10.5" x14ac:dyDescent="0.2">
      <c r="K59" s="12"/>
      <c r="L59" s="12"/>
    </row>
    <row r="60" spans="11:12" ht="10.5" x14ac:dyDescent="0.2">
      <c r="K60" s="12"/>
      <c r="L60" s="12"/>
    </row>
    <row r="61" spans="11:12" ht="10.5" x14ac:dyDescent="0.2">
      <c r="K61" s="12"/>
      <c r="L61" s="12"/>
    </row>
    <row r="62" spans="11:12" ht="10.5" x14ac:dyDescent="0.2">
      <c r="K62" s="12"/>
      <c r="L62" s="12"/>
    </row>
    <row r="63" spans="11:12" ht="10.5" x14ac:dyDescent="0.2">
      <c r="K63" s="12"/>
      <c r="L63" s="12"/>
    </row>
    <row r="64" spans="11:12" ht="10.5" x14ac:dyDescent="0.2">
      <c r="K64" s="12"/>
      <c r="L64" s="12"/>
    </row>
    <row r="65" spans="11:12" ht="10.5" x14ac:dyDescent="0.2">
      <c r="K65" s="12"/>
      <c r="L65" s="12"/>
    </row>
    <row r="66" spans="11:12" ht="10.5" x14ac:dyDescent="0.2">
      <c r="K66" s="12"/>
      <c r="L66" s="12"/>
    </row>
    <row r="67" spans="11:12" ht="10.5" x14ac:dyDescent="0.2">
      <c r="K67" s="12"/>
      <c r="L67" s="12"/>
    </row>
    <row r="68" spans="11:12" ht="10.5" x14ac:dyDescent="0.2">
      <c r="K68" s="12"/>
      <c r="L68" s="12"/>
    </row>
    <row r="69" spans="11:12" ht="10.5" x14ac:dyDescent="0.2">
      <c r="K69" s="12"/>
      <c r="L69" s="12"/>
    </row>
    <row r="70" spans="11:12" ht="10.5" x14ac:dyDescent="0.2">
      <c r="K70" s="12"/>
      <c r="L70" s="12"/>
    </row>
    <row r="71" spans="11:12" ht="10.5" x14ac:dyDescent="0.2">
      <c r="K71" s="12"/>
      <c r="L71" s="12"/>
    </row>
    <row r="72" spans="11:12" ht="10.5" x14ac:dyDescent="0.2">
      <c r="K72" s="12"/>
      <c r="L72" s="12"/>
    </row>
    <row r="73" spans="11:12" ht="10.5" x14ac:dyDescent="0.2">
      <c r="K73" s="12"/>
      <c r="L73" s="12"/>
    </row>
    <row r="74" spans="11:12" ht="10.5" x14ac:dyDescent="0.2">
      <c r="K74" s="12"/>
      <c r="L74" s="12"/>
    </row>
    <row r="75" spans="11:12" ht="10.5" x14ac:dyDescent="0.2">
      <c r="K75" s="12"/>
      <c r="L75" s="12"/>
    </row>
    <row r="76" spans="11:12" ht="10.5" x14ac:dyDescent="0.2">
      <c r="K76" s="12"/>
      <c r="L76" s="12"/>
    </row>
    <row r="77" spans="11:12" ht="10.5" x14ac:dyDescent="0.2">
      <c r="K77" s="12"/>
      <c r="L77" s="12"/>
    </row>
    <row r="78" spans="11:12" ht="10.5" x14ac:dyDescent="0.2">
      <c r="K78" s="12"/>
      <c r="L78" s="12"/>
    </row>
    <row r="79" spans="11:12" ht="10.5" x14ac:dyDescent="0.2">
      <c r="K79" s="12"/>
      <c r="L79" s="12"/>
    </row>
    <row r="80" spans="11:12" ht="10.5" x14ac:dyDescent="0.2">
      <c r="K80" s="12"/>
      <c r="L80" s="12"/>
    </row>
    <row r="81" spans="11:12" ht="10.5" x14ac:dyDescent="0.2">
      <c r="K81" s="12"/>
      <c r="L81" s="12"/>
    </row>
    <row r="82" spans="11:12" ht="10.5" x14ac:dyDescent="0.2">
      <c r="K82" s="12"/>
      <c r="L82" s="12"/>
    </row>
    <row r="83" spans="11:12" ht="10.5" x14ac:dyDescent="0.2">
      <c r="K83" s="12"/>
      <c r="L83" s="12"/>
    </row>
    <row r="84" spans="11:12" ht="10.5" x14ac:dyDescent="0.2">
      <c r="K84" s="12"/>
      <c r="L84" s="12"/>
    </row>
    <row r="85" spans="11:12" ht="10.5" x14ac:dyDescent="0.2">
      <c r="K85" s="12"/>
      <c r="L85" s="12"/>
    </row>
    <row r="86" spans="11:12" ht="10.5" x14ac:dyDescent="0.2">
      <c r="K86" s="12"/>
      <c r="L86" s="12"/>
    </row>
    <row r="87" spans="11:12" ht="10.5" x14ac:dyDescent="0.2">
      <c r="K87" s="12"/>
      <c r="L87" s="12"/>
    </row>
    <row r="88" spans="11:12" ht="10.5" x14ac:dyDescent="0.2">
      <c r="K88" s="12"/>
      <c r="L88" s="12"/>
    </row>
    <row r="89" spans="11:12" ht="10.5" x14ac:dyDescent="0.2">
      <c r="K89" s="12"/>
      <c r="L89" s="12"/>
    </row>
    <row r="90" spans="11:12" ht="10.5" x14ac:dyDescent="0.2">
      <c r="K90" s="12"/>
      <c r="L90" s="12"/>
    </row>
    <row r="91" spans="11:12" ht="10.5" x14ac:dyDescent="0.2">
      <c r="K91" s="12"/>
      <c r="L91" s="12"/>
    </row>
    <row r="92" spans="11:12" ht="10.5" x14ac:dyDescent="0.2">
      <c r="K92" s="12"/>
      <c r="L92" s="12"/>
    </row>
    <row r="93" spans="11:12" ht="10.5" x14ac:dyDescent="0.2">
      <c r="K93" s="12"/>
      <c r="L93" s="12"/>
    </row>
    <row r="94" spans="11:12" ht="10.5" x14ac:dyDescent="0.2">
      <c r="K94" s="12"/>
      <c r="L94" s="12"/>
    </row>
    <row r="95" spans="11:12" ht="10.5" x14ac:dyDescent="0.2">
      <c r="K95" s="12"/>
      <c r="L95" s="12"/>
    </row>
    <row r="96" spans="11:12" ht="10.5" x14ac:dyDescent="0.2">
      <c r="K96" s="12"/>
      <c r="L96" s="12"/>
    </row>
    <row r="97" spans="11:12" ht="10.5" x14ac:dyDescent="0.2">
      <c r="K97" s="12"/>
      <c r="L97" s="12"/>
    </row>
    <row r="98" spans="11:12" ht="10.5" x14ac:dyDescent="0.2">
      <c r="K98" s="12"/>
      <c r="L98" s="12"/>
    </row>
    <row r="99" spans="11:12" ht="10.5" x14ac:dyDescent="0.2">
      <c r="K99" s="12"/>
      <c r="L99" s="12"/>
    </row>
    <row r="100" spans="11:12" ht="10.5" x14ac:dyDescent="0.2">
      <c r="K100" s="12"/>
      <c r="L100" s="12"/>
    </row>
    <row r="101" spans="11:12" ht="10.5" x14ac:dyDescent="0.2">
      <c r="K101" s="12"/>
      <c r="L101" s="12"/>
    </row>
    <row r="102" spans="11:12" ht="10.5" x14ac:dyDescent="0.2">
      <c r="K102" s="12"/>
      <c r="L102" s="12"/>
    </row>
    <row r="103" spans="11:12" ht="10.5" x14ac:dyDescent="0.2">
      <c r="K103" s="12"/>
      <c r="L103" s="12"/>
    </row>
    <row r="104" spans="11:12" ht="10.5" x14ac:dyDescent="0.2">
      <c r="K104" s="12"/>
      <c r="L104" s="12"/>
    </row>
    <row r="105" spans="11:12" ht="10.5" x14ac:dyDescent="0.2">
      <c r="K105" s="12"/>
      <c r="L105" s="12"/>
    </row>
    <row r="106" spans="11:12" ht="10.5" x14ac:dyDescent="0.2">
      <c r="K106" s="12"/>
      <c r="L106" s="12"/>
    </row>
    <row r="107" spans="11:12" ht="10.5" x14ac:dyDescent="0.2">
      <c r="K107" s="12"/>
      <c r="L107" s="12"/>
    </row>
    <row r="108" spans="11:12" ht="10.5" x14ac:dyDescent="0.2">
      <c r="K108" s="12"/>
      <c r="L108" s="12"/>
    </row>
    <row r="109" spans="11:12" ht="10.5" x14ac:dyDescent="0.2">
      <c r="K109" s="12"/>
      <c r="L109" s="12"/>
    </row>
    <row r="110" spans="11:12" ht="10.5" x14ac:dyDescent="0.2">
      <c r="K110" s="12"/>
      <c r="L110" s="12"/>
    </row>
    <row r="111" spans="11:12" ht="10.5" x14ac:dyDescent="0.2">
      <c r="K111" s="12"/>
      <c r="L111" s="12"/>
    </row>
    <row r="112" spans="11:12" ht="10.5" x14ac:dyDescent="0.2">
      <c r="K112" s="12"/>
      <c r="L112" s="12"/>
    </row>
    <row r="113" spans="11:12" ht="10.5" x14ac:dyDescent="0.2">
      <c r="K113" s="12"/>
      <c r="L113" s="12"/>
    </row>
    <row r="114" spans="11:12" ht="10.5" x14ac:dyDescent="0.2">
      <c r="K114" s="12"/>
      <c r="L114" s="12"/>
    </row>
    <row r="115" spans="11:12" ht="10.5" x14ac:dyDescent="0.2">
      <c r="K115" s="12"/>
      <c r="L115" s="12"/>
    </row>
    <row r="116" spans="11:12" ht="10.5" x14ac:dyDescent="0.2">
      <c r="K116" s="12"/>
      <c r="L116" s="12"/>
    </row>
    <row r="117" spans="11:12" ht="10.5" x14ac:dyDescent="0.2">
      <c r="K117" s="12"/>
      <c r="L117" s="12"/>
    </row>
    <row r="118" spans="11:12" ht="10.5" x14ac:dyDescent="0.2">
      <c r="K118" s="12"/>
      <c r="L118" s="12"/>
    </row>
    <row r="119" spans="11:12" ht="10.5" x14ac:dyDescent="0.2">
      <c r="K119" s="12"/>
      <c r="L119" s="12"/>
    </row>
    <row r="120" spans="11:12" ht="10.5" x14ac:dyDescent="0.2">
      <c r="K120" s="12"/>
      <c r="L120" s="12"/>
    </row>
    <row r="121" spans="11:12" ht="10.5" x14ac:dyDescent="0.2">
      <c r="K121" s="12"/>
      <c r="L121" s="12"/>
    </row>
    <row r="122" spans="11:12" ht="10.5" x14ac:dyDescent="0.2">
      <c r="K122" s="12"/>
      <c r="L122" s="12"/>
    </row>
    <row r="123" spans="11:12" ht="10.5" x14ac:dyDescent="0.2">
      <c r="K123" s="12"/>
      <c r="L123" s="12"/>
    </row>
    <row r="124" spans="11:12" ht="10.5" x14ac:dyDescent="0.2">
      <c r="K124" s="12"/>
      <c r="L124" s="12"/>
    </row>
    <row r="125" spans="11:12" ht="10.5" x14ac:dyDescent="0.2">
      <c r="K125" s="12"/>
      <c r="L125" s="12"/>
    </row>
    <row r="126" spans="11:12" ht="10.5" x14ac:dyDescent="0.2">
      <c r="K126" s="12"/>
      <c r="L126" s="12"/>
    </row>
    <row r="127" spans="11:12" ht="10.5" x14ac:dyDescent="0.2">
      <c r="K127" s="12"/>
      <c r="L127" s="12"/>
    </row>
    <row r="128" spans="11:12" ht="10.5" x14ac:dyDescent="0.2">
      <c r="K128" s="12"/>
      <c r="L128" s="12"/>
    </row>
    <row r="129" spans="11:12" ht="10.5" x14ac:dyDescent="0.2">
      <c r="K129" s="12"/>
      <c r="L129" s="12"/>
    </row>
    <row r="130" spans="11:12" ht="10.5" x14ac:dyDescent="0.2">
      <c r="K130" s="12"/>
      <c r="L130" s="12"/>
    </row>
    <row r="131" spans="11:12" ht="10.5" x14ac:dyDescent="0.2">
      <c r="K131" s="12"/>
      <c r="L131" s="12"/>
    </row>
    <row r="132" spans="11:12" ht="10.5" x14ac:dyDescent="0.2">
      <c r="K132" s="12"/>
      <c r="L132" s="12"/>
    </row>
    <row r="133" spans="11:12" ht="10.5" x14ac:dyDescent="0.2">
      <c r="K133" s="12"/>
      <c r="L133" s="12"/>
    </row>
    <row r="134" spans="11:12" ht="10.5" x14ac:dyDescent="0.2">
      <c r="K134" s="12"/>
      <c r="L134" s="12"/>
    </row>
    <row r="135" spans="11:12" ht="10.5" x14ac:dyDescent="0.2">
      <c r="K135" s="12"/>
      <c r="L135" s="12"/>
    </row>
    <row r="136" spans="11:12" ht="10.5" x14ac:dyDescent="0.2">
      <c r="K136" s="12"/>
      <c r="L136" s="12"/>
    </row>
    <row r="137" spans="11:12" ht="10.5" x14ac:dyDescent="0.2">
      <c r="K137" s="12"/>
      <c r="L137" s="12"/>
    </row>
    <row r="138" spans="11:12" ht="10.5" x14ac:dyDescent="0.2">
      <c r="K138" s="12"/>
      <c r="L138" s="12"/>
    </row>
    <row r="139" spans="11:12" ht="10.5" x14ac:dyDescent="0.2">
      <c r="K139" s="12"/>
      <c r="L139" s="12"/>
    </row>
    <row r="140" spans="11:12" ht="10.5" x14ac:dyDescent="0.2">
      <c r="K140" s="12"/>
      <c r="L140" s="12"/>
    </row>
    <row r="141" spans="11:12" ht="10.5" x14ac:dyDescent="0.2">
      <c r="K141" s="12"/>
      <c r="L141" s="12"/>
    </row>
    <row r="142" spans="11:12" ht="10.5" x14ac:dyDescent="0.2">
      <c r="K142" s="12"/>
      <c r="L142" s="12"/>
    </row>
    <row r="143" spans="11:12" ht="10.5" x14ac:dyDescent="0.2">
      <c r="K143" s="12"/>
      <c r="L143" s="12"/>
    </row>
    <row r="144" spans="11:12" ht="10.5" x14ac:dyDescent="0.2">
      <c r="K144" s="12"/>
      <c r="L144" s="12"/>
    </row>
    <row r="145" spans="11:12" ht="10.5" x14ac:dyDescent="0.2">
      <c r="K145" s="12"/>
      <c r="L145" s="12"/>
    </row>
    <row r="146" spans="11:12" ht="10.5" x14ac:dyDescent="0.2">
      <c r="K146" s="12"/>
      <c r="L146" s="12"/>
    </row>
    <row r="147" spans="11:12" ht="10.5" x14ac:dyDescent="0.2">
      <c r="K147" s="12"/>
      <c r="L147" s="12"/>
    </row>
    <row r="148" spans="11:12" ht="10.5" x14ac:dyDescent="0.2">
      <c r="K148" s="12"/>
      <c r="L148" s="12"/>
    </row>
    <row r="149" spans="11:12" ht="10.5" x14ac:dyDescent="0.2">
      <c r="K149" s="12"/>
      <c r="L149" s="12"/>
    </row>
    <row r="150" spans="11:12" ht="10.5" x14ac:dyDescent="0.2">
      <c r="K150" s="12"/>
      <c r="L150" s="12"/>
    </row>
    <row r="151" spans="11:12" ht="10.5" x14ac:dyDescent="0.2">
      <c r="K151" s="12"/>
      <c r="L151" s="12"/>
    </row>
    <row r="152" spans="11:12" ht="10.5" x14ac:dyDescent="0.2">
      <c r="K152" s="12"/>
      <c r="L152" s="12"/>
    </row>
    <row r="153" spans="11:12" ht="10.5" x14ac:dyDescent="0.2">
      <c r="K153" s="12"/>
      <c r="L153" s="12"/>
    </row>
    <row r="154" spans="11:12" ht="10.5" x14ac:dyDescent="0.2">
      <c r="K154" s="12"/>
      <c r="L154" s="12"/>
    </row>
    <row r="155" spans="11:12" ht="10.5" x14ac:dyDescent="0.2">
      <c r="K155" s="12"/>
      <c r="L155" s="12"/>
    </row>
    <row r="156" spans="11:12" ht="10.5" x14ac:dyDescent="0.2">
      <c r="K156" s="12"/>
      <c r="L156" s="12"/>
    </row>
    <row r="157" spans="11:12" ht="10.5" x14ac:dyDescent="0.2">
      <c r="K157" s="12"/>
      <c r="L157" s="12"/>
    </row>
    <row r="158" spans="11:12" ht="10.5" x14ac:dyDescent="0.2">
      <c r="K158" s="12"/>
      <c r="L158" s="12"/>
    </row>
    <row r="159" spans="11:12" ht="10.5" x14ac:dyDescent="0.2">
      <c r="K159" s="12"/>
      <c r="L159" s="12"/>
    </row>
    <row r="160" spans="11:12" ht="10.5" x14ac:dyDescent="0.2">
      <c r="K160" s="12"/>
      <c r="L160" s="12"/>
    </row>
    <row r="161" spans="11:12" ht="10.5" x14ac:dyDescent="0.2">
      <c r="K161" s="12"/>
      <c r="L161" s="12"/>
    </row>
    <row r="162" spans="11:12" ht="10.5" x14ac:dyDescent="0.2">
      <c r="K162" s="12"/>
      <c r="L162" s="12"/>
    </row>
    <row r="163" spans="11:12" ht="10.5" x14ac:dyDescent="0.2">
      <c r="K163" s="12"/>
      <c r="L163" s="12"/>
    </row>
    <row r="164" spans="11:12" ht="10.5" x14ac:dyDescent="0.2">
      <c r="K164" s="12"/>
      <c r="L164" s="12"/>
    </row>
    <row r="165" spans="11:12" ht="10.5" x14ac:dyDescent="0.2">
      <c r="K165" s="12"/>
      <c r="L165" s="12"/>
    </row>
    <row r="166" spans="11:12" ht="10.5" x14ac:dyDescent="0.2">
      <c r="K166" s="12"/>
      <c r="L166" s="12"/>
    </row>
    <row r="167" spans="11:12" ht="10.5" x14ac:dyDescent="0.2">
      <c r="K167" s="12"/>
      <c r="L167" s="12"/>
    </row>
    <row r="168" spans="11:12" ht="10.5" x14ac:dyDescent="0.2">
      <c r="K168" s="12"/>
      <c r="L168" s="12"/>
    </row>
    <row r="169" spans="11:12" ht="10.5" x14ac:dyDescent="0.2">
      <c r="K169" s="12"/>
      <c r="L169" s="12"/>
    </row>
    <row r="170" spans="11:12" ht="10.5" x14ac:dyDescent="0.2">
      <c r="K170" s="12"/>
      <c r="L170" s="12"/>
    </row>
    <row r="171" spans="11:12" ht="10.5" x14ac:dyDescent="0.2">
      <c r="K171" s="12"/>
      <c r="L171" s="12"/>
    </row>
    <row r="172" spans="11:12" ht="10.5" x14ac:dyDescent="0.2">
      <c r="K172" s="12"/>
      <c r="L172" s="12"/>
    </row>
    <row r="173" spans="11:12" ht="10.5" x14ac:dyDescent="0.2">
      <c r="K173" s="12"/>
      <c r="L173" s="12"/>
    </row>
    <row r="174" spans="11:12" ht="10.5" x14ac:dyDescent="0.2">
      <c r="K174" s="12"/>
      <c r="L174" s="12"/>
    </row>
    <row r="175" spans="11:12" ht="10.5" x14ac:dyDescent="0.2">
      <c r="K175" s="12"/>
      <c r="L175" s="12"/>
    </row>
    <row r="176" spans="11:12" ht="10.5" x14ac:dyDescent="0.2">
      <c r="K176" s="12"/>
      <c r="L176" s="12"/>
    </row>
    <row r="177" spans="11:12" ht="10.5" x14ac:dyDescent="0.2">
      <c r="K177" s="12"/>
      <c r="L177" s="12"/>
    </row>
    <row r="178" spans="11:12" ht="10.5" x14ac:dyDescent="0.2">
      <c r="K178" s="12"/>
      <c r="L178" s="12"/>
    </row>
    <row r="179" spans="11:12" ht="10.5" x14ac:dyDescent="0.2">
      <c r="K179" s="12"/>
      <c r="L179" s="12"/>
    </row>
    <row r="180" spans="11:12" ht="10.5" x14ac:dyDescent="0.2">
      <c r="K180" s="12"/>
      <c r="L180" s="12"/>
    </row>
    <row r="181" spans="11:12" ht="10.5" x14ac:dyDescent="0.2">
      <c r="K181" s="12"/>
      <c r="L181" s="12"/>
    </row>
    <row r="182" spans="11:12" ht="10.5" x14ac:dyDescent="0.2">
      <c r="K182" s="12"/>
      <c r="L182" s="12"/>
    </row>
    <row r="183" spans="11:12" ht="10.5" x14ac:dyDescent="0.2">
      <c r="K183" s="12"/>
      <c r="L183" s="12"/>
    </row>
    <row r="184" spans="11:12" ht="10.5" x14ac:dyDescent="0.2">
      <c r="K184" s="12"/>
      <c r="L184" s="12"/>
    </row>
    <row r="185" spans="11:12" ht="10.5" x14ac:dyDescent="0.2">
      <c r="K185" s="12"/>
      <c r="L185" s="12"/>
    </row>
    <row r="186" spans="11:12" ht="10.5" x14ac:dyDescent="0.2">
      <c r="K186" s="12"/>
      <c r="L186" s="12"/>
    </row>
    <row r="187" spans="11:12" ht="10.5" x14ac:dyDescent="0.2">
      <c r="K187" s="12"/>
      <c r="L187" s="12"/>
    </row>
    <row r="188" spans="11:12" ht="10.5" x14ac:dyDescent="0.2">
      <c r="K188" s="12"/>
      <c r="L188" s="12"/>
    </row>
    <row r="189" spans="11:12" ht="10.5" x14ac:dyDescent="0.2">
      <c r="K189" s="12"/>
      <c r="L189" s="12"/>
    </row>
    <row r="190" spans="11:12" ht="10.5" x14ac:dyDescent="0.2">
      <c r="K190" s="12"/>
      <c r="L190" s="12"/>
    </row>
    <row r="191" spans="11:12" ht="10.5" x14ac:dyDescent="0.2">
      <c r="K191" s="12"/>
      <c r="L191" s="12"/>
    </row>
    <row r="192" spans="11:12" ht="10.5" x14ac:dyDescent="0.2">
      <c r="K192" s="12"/>
      <c r="L192" s="12"/>
    </row>
    <row r="193" spans="11:12" ht="10.5" x14ac:dyDescent="0.2">
      <c r="K193" s="12"/>
      <c r="L193" s="12"/>
    </row>
    <row r="194" spans="11:12" ht="10.5" x14ac:dyDescent="0.2">
      <c r="K194" s="12"/>
      <c r="L194" s="12"/>
    </row>
    <row r="195" spans="11:12" ht="10.5" x14ac:dyDescent="0.2">
      <c r="K195" s="12"/>
      <c r="L195" s="12"/>
    </row>
    <row r="196" spans="11:12" ht="10.5" x14ac:dyDescent="0.2">
      <c r="K196" s="12"/>
      <c r="L196" s="12"/>
    </row>
    <row r="197" spans="11:12" ht="10.5" x14ac:dyDescent="0.2">
      <c r="K197" s="12"/>
      <c r="L197" s="12"/>
    </row>
    <row r="198" spans="11:12" ht="10.5" x14ac:dyDescent="0.2">
      <c r="K198" s="12"/>
      <c r="L198" s="12"/>
    </row>
    <row r="199" spans="11:12" ht="10.5" x14ac:dyDescent="0.2">
      <c r="K199" s="12"/>
      <c r="L199" s="12"/>
    </row>
    <row r="200" spans="11:12" ht="10.5" x14ac:dyDescent="0.2">
      <c r="K200" s="12"/>
      <c r="L200" s="12"/>
    </row>
    <row r="201" spans="11:12" ht="10.5" x14ac:dyDescent="0.2">
      <c r="K201" s="12"/>
      <c r="L201" s="12"/>
    </row>
    <row r="202" spans="11:12" ht="10.5" x14ac:dyDescent="0.2">
      <c r="K202" s="12"/>
      <c r="L202" s="12"/>
    </row>
    <row r="203" spans="11:12" ht="10.5" x14ac:dyDescent="0.2">
      <c r="K203" s="12"/>
      <c r="L203" s="12"/>
    </row>
    <row r="204" spans="11:12" ht="10.5" x14ac:dyDescent="0.2">
      <c r="K204" s="12"/>
      <c r="L204" s="12"/>
    </row>
    <row r="205" spans="11:12" ht="10.5" x14ac:dyDescent="0.2">
      <c r="K205" s="12"/>
      <c r="L205" s="12"/>
    </row>
    <row r="206" spans="11:12" ht="10.5" x14ac:dyDescent="0.2">
      <c r="K206" s="12"/>
      <c r="L206" s="12"/>
    </row>
    <row r="207" spans="11:12" ht="10.5" x14ac:dyDescent="0.2">
      <c r="K207" s="12"/>
      <c r="L207" s="12"/>
    </row>
    <row r="208" spans="11:12" ht="10.5" x14ac:dyDescent="0.2">
      <c r="K208" s="12"/>
      <c r="L208" s="12"/>
    </row>
    <row r="209" spans="11:12" ht="10.5" x14ac:dyDescent="0.2">
      <c r="K209" s="12"/>
      <c r="L209" s="12"/>
    </row>
    <row r="210" spans="11:12" ht="10.5" x14ac:dyDescent="0.2">
      <c r="K210" s="12"/>
      <c r="L210" s="12"/>
    </row>
    <row r="211" spans="11:12" ht="10.5" x14ac:dyDescent="0.2">
      <c r="K211" s="12"/>
      <c r="L211" s="12"/>
    </row>
    <row r="212" spans="11:12" ht="10.5" x14ac:dyDescent="0.2">
      <c r="K212" s="12"/>
      <c r="L212" s="12"/>
    </row>
    <row r="213" spans="11:12" ht="10.5" x14ac:dyDescent="0.2">
      <c r="K213" s="12"/>
      <c r="L213" s="12"/>
    </row>
    <row r="214" spans="11:12" ht="10.5" x14ac:dyDescent="0.2">
      <c r="K214" s="12"/>
      <c r="L214" s="12"/>
    </row>
    <row r="215" spans="11:12" ht="10.5" x14ac:dyDescent="0.2">
      <c r="K215" s="12"/>
      <c r="L215" s="12"/>
    </row>
    <row r="216" spans="11:12" ht="10.5" x14ac:dyDescent="0.2">
      <c r="K216" s="12"/>
      <c r="L216" s="12"/>
    </row>
    <row r="217" spans="11:12" ht="10.5" x14ac:dyDescent="0.2">
      <c r="K217" s="12"/>
      <c r="L217" s="12"/>
    </row>
    <row r="218" spans="11:12" ht="10.5" x14ac:dyDescent="0.2">
      <c r="K218" s="12"/>
      <c r="L218" s="12"/>
    </row>
    <row r="219" spans="11:12" ht="10.5" x14ac:dyDescent="0.2">
      <c r="K219" s="12"/>
      <c r="L219" s="12"/>
    </row>
    <row r="220" spans="11:12" ht="10.5" x14ac:dyDescent="0.2">
      <c r="K220" s="12"/>
      <c r="L220" s="12"/>
    </row>
    <row r="221" spans="11:12" ht="10.5" x14ac:dyDescent="0.2">
      <c r="K221" s="12"/>
      <c r="L221" s="12"/>
    </row>
    <row r="222" spans="11:12" ht="10.5" x14ac:dyDescent="0.2">
      <c r="K222" s="12"/>
      <c r="L222" s="12"/>
    </row>
    <row r="223" spans="11:12" ht="10.5" x14ac:dyDescent="0.2">
      <c r="K223" s="12"/>
      <c r="L223" s="12"/>
    </row>
    <row r="224" spans="11:12" ht="10.5" x14ac:dyDescent="0.2">
      <c r="K224" s="12"/>
      <c r="L224" s="12"/>
    </row>
    <row r="225" spans="11:12" ht="10.5" x14ac:dyDescent="0.2">
      <c r="K225" s="12"/>
      <c r="L225" s="12"/>
    </row>
    <row r="226" spans="11:12" ht="10.5" x14ac:dyDescent="0.2">
      <c r="K226" s="12"/>
      <c r="L226" s="12"/>
    </row>
    <row r="227" spans="11:12" ht="10.5" x14ac:dyDescent="0.2">
      <c r="K227" s="12"/>
      <c r="L227" s="12"/>
    </row>
    <row r="228" spans="11:12" ht="10.5" x14ac:dyDescent="0.2">
      <c r="K228" s="12"/>
      <c r="L228" s="12"/>
    </row>
    <row r="229" spans="11:12" ht="10.5" x14ac:dyDescent="0.2">
      <c r="K229" s="12"/>
      <c r="L229" s="12"/>
    </row>
    <row r="230" spans="11:12" ht="10.5" x14ac:dyDescent="0.2">
      <c r="K230" s="12"/>
      <c r="L230" s="12"/>
    </row>
    <row r="231" spans="11:12" ht="10.5" x14ac:dyDescent="0.2">
      <c r="K231" s="12"/>
      <c r="L231" s="12"/>
    </row>
    <row r="232" spans="11:12" ht="10.5" x14ac:dyDescent="0.2">
      <c r="K232" s="12"/>
      <c r="L232" s="12"/>
    </row>
    <row r="233" spans="11:12" ht="10.5" x14ac:dyDescent="0.2">
      <c r="K233" s="12"/>
      <c r="L233" s="12"/>
    </row>
    <row r="234" spans="11:12" ht="10.5" x14ac:dyDescent="0.2">
      <c r="K234" s="12"/>
      <c r="L234" s="12"/>
    </row>
    <row r="235" spans="11:12" ht="10.5" x14ac:dyDescent="0.2">
      <c r="K235" s="12"/>
      <c r="L235" s="12"/>
    </row>
    <row r="236" spans="11:12" ht="10.5" x14ac:dyDescent="0.2">
      <c r="K236" s="12"/>
      <c r="L236" s="12"/>
    </row>
    <row r="237" spans="11:12" ht="10.5" x14ac:dyDescent="0.2">
      <c r="K237" s="12"/>
      <c r="L237" s="12"/>
    </row>
    <row r="238" spans="11:12" ht="10.5" x14ac:dyDescent="0.2">
      <c r="K238" s="12"/>
      <c r="L238" s="12"/>
    </row>
    <row r="239" spans="11:12" ht="10.5" x14ac:dyDescent="0.2">
      <c r="K239" s="12"/>
      <c r="L239" s="12"/>
    </row>
    <row r="240" spans="11:12" ht="10.5" x14ac:dyDescent="0.2">
      <c r="K240" s="12"/>
      <c r="L240" s="12"/>
    </row>
    <row r="241" spans="11:12" ht="10.5" x14ac:dyDescent="0.2">
      <c r="K241" s="12"/>
      <c r="L241" s="12"/>
    </row>
    <row r="242" spans="11:12" ht="10.5" x14ac:dyDescent="0.2">
      <c r="K242" s="12"/>
      <c r="L242" s="12"/>
    </row>
    <row r="243" spans="11:12" ht="10.5" x14ac:dyDescent="0.2">
      <c r="K243" s="12"/>
      <c r="L243" s="12"/>
    </row>
    <row r="244" spans="11:12" ht="10.5" x14ac:dyDescent="0.2">
      <c r="K244" s="12"/>
      <c r="L244" s="12"/>
    </row>
    <row r="245" spans="11:12" ht="10.5" x14ac:dyDescent="0.2">
      <c r="K245" s="12"/>
      <c r="L245" s="12"/>
    </row>
    <row r="246" spans="11:12" ht="10.5" x14ac:dyDescent="0.2">
      <c r="K246" s="12"/>
      <c r="L246" s="12"/>
    </row>
    <row r="247" spans="11:12" ht="10.5" x14ac:dyDescent="0.2">
      <c r="K247" s="12"/>
      <c r="L247" s="12"/>
    </row>
    <row r="248" spans="11:12" ht="10.5" x14ac:dyDescent="0.2">
      <c r="K248" s="12"/>
      <c r="L248" s="12"/>
    </row>
    <row r="249" spans="11:12" ht="10.5" x14ac:dyDescent="0.2">
      <c r="K249" s="12"/>
      <c r="L249" s="12"/>
    </row>
    <row r="250" spans="11:12" ht="10.5" x14ac:dyDescent="0.2">
      <c r="K250" s="12"/>
      <c r="L250" s="12"/>
    </row>
    <row r="251" spans="11:12" ht="10.5" x14ac:dyDescent="0.2">
      <c r="K251" s="12"/>
      <c r="L251" s="12"/>
    </row>
    <row r="252" spans="11:12" ht="10.5" x14ac:dyDescent="0.2">
      <c r="K252" s="12"/>
      <c r="L252" s="12"/>
    </row>
    <row r="253" spans="11:12" ht="10.5" x14ac:dyDescent="0.2">
      <c r="K253" s="12"/>
      <c r="L253" s="12"/>
    </row>
    <row r="254" spans="11:12" ht="10.5" x14ac:dyDescent="0.2">
      <c r="K254" s="12"/>
      <c r="L254" s="12"/>
    </row>
    <row r="255" spans="11:12" ht="10.5" x14ac:dyDescent="0.2">
      <c r="K255" s="12"/>
      <c r="L255" s="12"/>
    </row>
    <row r="256" spans="11:12" ht="10.5" x14ac:dyDescent="0.2">
      <c r="K256" s="12"/>
      <c r="L256" s="12"/>
    </row>
    <row r="257" spans="11:12" ht="10.5" x14ac:dyDescent="0.2">
      <c r="K257" s="12"/>
      <c r="L257" s="12"/>
    </row>
    <row r="258" spans="11:12" ht="10.5" x14ac:dyDescent="0.2">
      <c r="K258" s="12"/>
      <c r="L258" s="12"/>
    </row>
    <row r="259" spans="11:12" ht="10.5" x14ac:dyDescent="0.2">
      <c r="K259" s="12"/>
      <c r="L259" s="12"/>
    </row>
    <row r="260" spans="11:12" ht="10.5" x14ac:dyDescent="0.2">
      <c r="K260" s="12"/>
      <c r="L260" s="12"/>
    </row>
    <row r="261" spans="11:12" ht="10.5" x14ac:dyDescent="0.2">
      <c r="K261" s="12"/>
      <c r="L261" s="12"/>
    </row>
    <row r="262" spans="11:12" ht="10.5" x14ac:dyDescent="0.2">
      <c r="K262" s="12"/>
      <c r="L262" s="12"/>
    </row>
    <row r="263" spans="11:12" ht="10.5" x14ac:dyDescent="0.2">
      <c r="K263" s="12"/>
      <c r="L263" s="12"/>
    </row>
    <row r="264" spans="11:12" ht="10.5" x14ac:dyDescent="0.2">
      <c r="K264" s="12"/>
      <c r="L264" s="12"/>
    </row>
    <row r="265" spans="11:12" ht="10.5" x14ac:dyDescent="0.2">
      <c r="K265" s="12"/>
      <c r="L265" s="12"/>
    </row>
    <row r="266" spans="11:12" ht="10.5" x14ac:dyDescent="0.2">
      <c r="K266" s="12"/>
      <c r="L266" s="12"/>
    </row>
    <row r="267" spans="11:12" ht="10.5" x14ac:dyDescent="0.2">
      <c r="K267" s="12"/>
      <c r="L267" s="12"/>
    </row>
    <row r="268" spans="11:12" ht="10.5" x14ac:dyDescent="0.2">
      <c r="K268" s="12"/>
      <c r="L268" s="12"/>
    </row>
    <row r="269" spans="11:12" ht="10.5" x14ac:dyDescent="0.2">
      <c r="K269" s="12"/>
      <c r="L269" s="12"/>
    </row>
    <row r="270" spans="11:12" ht="10.5" x14ac:dyDescent="0.2">
      <c r="K270" s="12"/>
      <c r="L270" s="12"/>
    </row>
    <row r="271" spans="11:12" ht="10.5" x14ac:dyDescent="0.2">
      <c r="K271" s="12"/>
      <c r="L271" s="12"/>
    </row>
    <row r="272" spans="11:12" ht="10.5" x14ac:dyDescent="0.2">
      <c r="K272" s="12"/>
      <c r="L272" s="12"/>
    </row>
    <row r="273" spans="11:12" ht="10.5" x14ac:dyDescent="0.2">
      <c r="K273" s="12"/>
      <c r="L273" s="12"/>
    </row>
    <row r="274" spans="11:12" ht="10.5" x14ac:dyDescent="0.2">
      <c r="K274" s="12"/>
      <c r="L274" s="12"/>
    </row>
    <row r="275" spans="11:12" ht="10.5" x14ac:dyDescent="0.2">
      <c r="K275" s="12"/>
      <c r="L275" s="12"/>
    </row>
    <row r="276" spans="11:12" ht="10.5" x14ac:dyDescent="0.2">
      <c r="K276" s="12"/>
      <c r="L276" s="12"/>
    </row>
    <row r="277" spans="11:12" ht="10.5" x14ac:dyDescent="0.2">
      <c r="K277" s="12"/>
      <c r="L277" s="12"/>
    </row>
    <row r="278" spans="11:12" ht="10.5" x14ac:dyDescent="0.2">
      <c r="K278" s="12"/>
      <c r="L278" s="12"/>
    </row>
    <row r="279" spans="11:12" ht="10.5" x14ac:dyDescent="0.2">
      <c r="K279" s="12"/>
      <c r="L279" s="12"/>
    </row>
    <row r="280" spans="11:12" ht="10.5" x14ac:dyDescent="0.2">
      <c r="K280" s="12"/>
      <c r="L280" s="12"/>
    </row>
    <row r="281" spans="11:12" ht="10.5" x14ac:dyDescent="0.2">
      <c r="K281" s="12"/>
      <c r="L281" s="12"/>
    </row>
    <row r="282" spans="11:12" ht="10.5" x14ac:dyDescent="0.2">
      <c r="K282" s="12"/>
      <c r="L282" s="12"/>
    </row>
    <row r="283" spans="11:12" ht="10.5" x14ac:dyDescent="0.2">
      <c r="K283" s="12"/>
      <c r="L283" s="12"/>
    </row>
    <row r="284" spans="11:12" ht="10.5" x14ac:dyDescent="0.2">
      <c r="K284" s="12"/>
      <c r="L284" s="12"/>
    </row>
    <row r="285" spans="11:12" ht="10.5" x14ac:dyDescent="0.2">
      <c r="K285" s="12"/>
      <c r="L285" s="12"/>
    </row>
    <row r="286" spans="11:12" ht="10.5" x14ac:dyDescent="0.2">
      <c r="K286" s="12"/>
      <c r="L286" s="12"/>
    </row>
    <row r="287" spans="11:12" ht="10.5" x14ac:dyDescent="0.2">
      <c r="K287" s="12"/>
      <c r="L287" s="12"/>
    </row>
    <row r="288" spans="11:12" ht="10.5" x14ac:dyDescent="0.2">
      <c r="K288" s="12"/>
      <c r="L288" s="12"/>
    </row>
    <row r="289" spans="11:12" ht="10.5" x14ac:dyDescent="0.2">
      <c r="K289" s="12"/>
      <c r="L289" s="12"/>
    </row>
    <row r="290" spans="11:12" ht="10.5" x14ac:dyDescent="0.2">
      <c r="K290" s="12"/>
      <c r="L290" s="12"/>
    </row>
    <row r="291" spans="11:12" ht="10.5" x14ac:dyDescent="0.2">
      <c r="K291" s="12"/>
      <c r="L291" s="12"/>
    </row>
    <row r="292" spans="11:12" ht="10.5" x14ac:dyDescent="0.2">
      <c r="K292" s="12"/>
      <c r="L292" s="12"/>
    </row>
    <row r="293" spans="11:12" ht="10.5" x14ac:dyDescent="0.2">
      <c r="K293" s="12"/>
      <c r="L293" s="12"/>
    </row>
    <row r="294" spans="11:12" ht="10.5" x14ac:dyDescent="0.2">
      <c r="K294" s="12"/>
      <c r="L294" s="12"/>
    </row>
    <row r="295" spans="11:12" ht="10.5" x14ac:dyDescent="0.2">
      <c r="K295" s="12"/>
      <c r="L295" s="12"/>
    </row>
    <row r="296" spans="11:12" ht="10.5" x14ac:dyDescent="0.2">
      <c r="K296" s="12"/>
      <c r="L296" s="12"/>
    </row>
    <row r="297" spans="11:12" ht="10.5" x14ac:dyDescent="0.2">
      <c r="K297" s="12"/>
      <c r="L297" s="12"/>
    </row>
    <row r="298" spans="11:12" ht="10.5" x14ac:dyDescent="0.2">
      <c r="K298" s="12"/>
      <c r="L298" s="12"/>
    </row>
    <row r="299" spans="11:12" ht="10.5" x14ac:dyDescent="0.2">
      <c r="K299" s="12"/>
      <c r="L299" s="12"/>
    </row>
    <row r="300" spans="11:12" ht="10.5" x14ac:dyDescent="0.2">
      <c r="K300" s="12"/>
      <c r="L300" s="12"/>
    </row>
    <row r="301" spans="11:12" ht="10.5" x14ac:dyDescent="0.2">
      <c r="K301" s="12"/>
      <c r="L301" s="12"/>
    </row>
    <row r="302" spans="11:12" ht="10.5" x14ac:dyDescent="0.2">
      <c r="K302" s="12"/>
      <c r="L302" s="12"/>
    </row>
    <row r="303" spans="11:12" ht="10.5" x14ac:dyDescent="0.2">
      <c r="K303" s="12"/>
      <c r="L303" s="12"/>
    </row>
    <row r="304" spans="11:12" ht="10.5" x14ac:dyDescent="0.2">
      <c r="K304" s="12"/>
      <c r="L304" s="12"/>
    </row>
    <row r="305" spans="11:12" ht="10.5" x14ac:dyDescent="0.2">
      <c r="K305" s="12"/>
      <c r="L305" s="12"/>
    </row>
    <row r="306" spans="11:12" ht="10.5" x14ac:dyDescent="0.2">
      <c r="K306" s="12"/>
      <c r="L306" s="12"/>
    </row>
    <row r="307" spans="11:12" ht="10.5" x14ac:dyDescent="0.2">
      <c r="K307" s="12"/>
      <c r="L307" s="12"/>
    </row>
    <row r="308" spans="11:12" ht="10.5" x14ac:dyDescent="0.2">
      <c r="K308" s="12"/>
      <c r="L308" s="12"/>
    </row>
    <row r="309" spans="11:12" ht="10.5" x14ac:dyDescent="0.2">
      <c r="K309" s="12"/>
      <c r="L309" s="12"/>
    </row>
    <row r="310" spans="11:12" ht="10.5" x14ac:dyDescent="0.2">
      <c r="K310" s="12"/>
      <c r="L310" s="12"/>
    </row>
    <row r="311" spans="11:12" ht="10.5" x14ac:dyDescent="0.2">
      <c r="K311" s="12"/>
      <c r="L311" s="12"/>
    </row>
    <row r="312" spans="11:12" ht="10.5" x14ac:dyDescent="0.2">
      <c r="K312" s="12"/>
      <c r="L312" s="12"/>
    </row>
    <row r="313" spans="11:12" ht="10.5" x14ac:dyDescent="0.2">
      <c r="K313" s="12"/>
      <c r="L313" s="12"/>
    </row>
    <row r="314" spans="11:12" ht="10.5" x14ac:dyDescent="0.2">
      <c r="K314" s="12"/>
      <c r="L314" s="12"/>
    </row>
    <row r="315" spans="11:12" ht="10.5" x14ac:dyDescent="0.2">
      <c r="K315" s="12"/>
      <c r="L315" s="12"/>
    </row>
    <row r="316" spans="11:12" ht="10.5" x14ac:dyDescent="0.2">
      <c r="K316" s="12"/>
      <c r="L316" s="12"/>
    </row>
    <row r="317" spans="11:12" ht="10.5" x14ac:dyDescent="0.2">
      <c r="K317" s="12"/>
      <c r="L317" s="12"/>
    </row>
    <row r="318" spans="11:12" ht="10.5" x14ac:dyDescent="0.2">
      <c r="K318" s="12"/>
      <c r="L318" s="12"/>
    </row>
    <row r="319" spans="11:12" ht="10.5" x14ac:dyDescent="0.2">
      <c r="K319" s="12"/>
      <c r="L319" s="12"/>
    </row>
    <row r="320" spans="11:12" ht="10.5" x14ac:dyDescent="0.2">
      <c r="K320" s="12"/>
      <c r="L320" s="12"/>
    </row>
    <row r="321" spans="11:12" ht="10.5" x14ac:dyDescent="0.2">
      <c r="K321" s="12"/>
      <c r="L321" s="12"/>
    </row>
    <row r="322" spans="11:12" ht="10.5" x14ac:dyDescent="0.2">
      <c r="K322" s="12"/>
      <c r="L322" s="12"/>
    </row>
    <row r="323" spans="11:12" ht="10.5" x14ac:dyDescent="0.2">
      <c r="K323" s="12"/>
      <c r="L323" s="12"/>
    </row>
    <row r="324" spans="11:12" ht="10.5" x14ac:dyDescent="0.2">
      <c r="K324" s="12"/>
      <c r="L324" s="12"/>
    </row>
    <row r="325" spans="11:12" ht="10.5" x14ac:dyDescent="0.2">
      <c r="K325" s="12"/>
      <c r="L325" s="12"/>
    </row>
    <row r="326" spans="11:12" ht="10.5" x14ac:dyDescent="0.2">
      <c r="K326" s="12"/>
      <c r="L326" s="12"/>
    </row>
    <row r="327" spans="11:12" ht="10.5" x14ac:dyDescent="0.2">
      <c r="K327" s="12"/>
      <c r="L327" s="12"/>
    </row>
    <row r="328" spans="11:12" ht="10.5" x14ac:dyDescent="0.2">
      <c r="K328" s="12"/>
      <c r="L328" s="12"/>
    </row>
    <row r="329" spans="11:12" ht="10.5" x14ac:dyDescent="0.2">
      <c r="K329" s="12"/>
      <c r="L329" s="12"/>
    </row>
    <row r="330" spans="11:12" ht="10.5" x14ac:dyDescent="0.2">
      <c r="K330" s="12"/>
      <c r="L330" s="12"/>
    </row>
    <row r="331" spans="11:12" ht="10.5" x14ac:dyDescent="0.2">
      <c r="K331" s="12"/>
      <c r="L331" s="12"/>
    </row>
    <row r="332" spans="11:12" ht="10.5" x14ac:dyDescent="0.2">
      <c r="K332" s="12"/>
      <c r="L332" s="12"/>
    </row>
    <row r="333" spans="11:12" ht="10.5" x14ac:dyDescent="0.2">
      <c r="K333" s="12"/>
      <c r="L333" s="12"/>
    </row>
    <row r="334" spans="11:12" ht="10.5" x14ac:dyDescent="0.2">
      <c r="K334" s="12"/>
      <c r="L334" s="12"/>
    </row>
    <row r="335" spans="11:12" ht="10.5" x14ac:dyDescent="0.2">
      <c r="K335" s="12"/>
      <c r="L335" s="12"/>
    </row>
    <row r="336" spans="11:12" ht="10.5" x14ac:dyDescent="0.2">
      <c r="K336" s="12"/>
      <c r="L336" s="12"/>
    </row>
    <row r="337" spans="11:12" ht="10.5" x14ac:dyDescent="0.2">
      <c r="K337" s="12"/>
      <c r="L337" s="12"/>
    </row>
    <row r="338" spans="11:12" ht="10.5" x14ac:dyDescent="0.2">
      <c r="K338" s="12"/>
      <c r="L338" s="12"/>
    </row>
    <row r="339" spans="11:12" ht="10.5" x14ac:dyDescent="0.2">
      <c r="K339" s="12"/>
      <c r="L339" s="12"/>
    </row>
    <row r="340" spans="11:12" ht="10.5" x14ac:dyDescent="0.2">
      <c r="K340" s="12"/>
      <c r="L340" s="12"/>
    </row>
    <row r="341" spans="11:12" ht="10.5" x14ac:dyDescent="0.2">
      <c r="K341" s="12"/>
      <c r="L341" s="12"/>
    </row>
    <row r="342" spans="11:12" ht="10.5" x14ac:dyDescent="0.2">
      <c r="K342" s="12"/>
      <c r="L342" s="12"/>
    </row>
    <row r="343" spans="11:12" ht="10.5" x14ac:dyDescent="0.2">
      <c r="K343" s="12"/>
      <c r="L343" s="12"/>
    </row>
    <row r="344" spans="11:12" ht="10.5" x14ac:dyDescent="0.2">
      <c r="K344" s="12"/>
      <c r="L344" s="12"/>
    </row>
    <row r="345" spans="11:12" ht="10.5" x14ac:dyDescent="0.2">
      <c r="K345" s="12"/>
      <c r="L345" s="12"/>
    </row>
    <row r="346" spans="11:12" ht="10.5" x14ac:dyDescent="0.2">
      <c r="K346" s="12"/>
      <c r="L346" s="12"/>
    </row>
    <row r="347" spans="11:12" ht="10.5" x14ac:dyDescent="0.2">
      <c r="K347" s="12"/>
      <c r="L347" s="12"/>
    </row>
    <row r="348" spans="11:12" ht="10.5" x14ac:dyDescent="0.2">
      <c r="K348" s="12"/>
      <c r="L348" s="12"/>
    </row>
    <row r="349" spans="11:12" ht="10.5" x14ac:dyDescent="0.2">
      <c r="K349" s="12"/>
      <c r="L349" s="12"/>
    </row>
    <row r="350" spans="11:12" ht="10.5" x14ac:dyDescent="0.2">
      <c r="K350" s="12"/>
      <c r="L350" s="12"/>
    </row>
    <row r="351" spans="11:12" ht="10.5" x14ac:dyDescent="0.2">
      <c r="K351" s="12"/>
      <c r="L351" s="12"/>
    </row>
    <row r="352" spans="11:12" ht="10.5" x14ac:dyDescent="0.2">
      <c r="K352" s="12"/>
      <c r="L352" s="12"/>
    </row>
    <row r="353" spans="11:12" ht="10.5" x14ac:dyDescent="0.2">
      <c r="K353" s="12"/>
      <c r="L353" s="12"/>
    </row>
    <row r="354" spans="11:12" ht="10.5" x14ac:dyDescent="0.2">
      <c r="K354" s="12"/>
      <c r="L354" s="12"/>
    </row>
    <row r="355" spans="11:12" ht="10.5" x14ac:dyDescent="0.2">
      <c r="K355" s="12"/>
      <c r="L355" s="12"/>
    </row>
    <row r="356" spans="11:12" ht="10.5" x14ac:dyDescent="0.2">
      <c r="K356" s="12"/>
      <c r="L356" s="12"/>
    </row>
    <row r="357" spans="11:12" ht="10.5" x14ac:dyDescent="0.2">
      <c r="K357" s="12"/>
      <c r="L357" s="12"/>
    </row>
    <row r="358" spans="11:12" ht="10.5" x14ac:dyDescent="0.2">
      <c r="K358" s="12"/>
      <c r="L358" s="12"/>
    </row>
    <row r="359" spans="11:12" ht="10.5" x14ac:dyDescent="0.2">
      <c r="K359" s="12"/>
      <c r="L359" s="12"/>
    </row>
    <row r="360" spans="11:12" ht="10.5" x14ac:dyDescent="0.2">
      <c r="K360" s="12"/>
      <c r="L360" s="12"/>
    </row>
    <row r="361" spans="11:12" ht="10.5" x14ac:dyDescent="0.2">
      <c r="K361" s="12"/>
      <c r="L361" s="12"/>
    </row>
    <row r="362" spans="11:12" ht="10.5" x14ac:dyDescent="0.2">
      <c r="K362" s="12"/>
      <c r="L362" s="12"/>
    </row>
    <row r="363" spans="11:12" ht="10.5" x14ac:dyDescent="0.2">
      <c r="K363" s="12"/>
      <c r="L363" s="12"/>
    </row>
    <row r="364" spans="11:12" ht="10.5" x14ac:dyDescent="0.2">
      <c r="K364" s="12"/>
      <c r="L364" s="12"/>
    </row>
    <row r="365" spans="11:12" ht="10.5" x14ac:dyDescent="0.2">
      <c r="K365" s="12"/>
      <c r="L365" s="12"/>
    </row>
    <row r="366" spans="11:12" ht="10.5" x14ac:dyDescent="0.2">
      <c r="K366" s="12"/>
      <c r="L366" s="12"/>
    </row>
    <row r="367" spans="11:12" ht="10.5" x14ac:dyDescent="0.2">
      <c r="K367" s="12"/>
      <c r="L367" s="12"/>
    </row>
    <row r="368" spans="11:12" ht="10.5" x14ac:dyDescent="0.2">
      <c r="K368" s="12"/>
      <c r="L368" s="12"/>
    </row>
    <row r="369" spans="11:12" ht="10.5" x14ac:dyDescent="0.2">
      <c r="K369" s="12"/>
      <c r="L369" s="12"/>
    </row>
    <row r="370" spans="11:12" ht="10.5" x14ac:dyDescent="0.2">
      <c r="K370" s="12"/>
      <c r="L370" s="12"/>
    </row>
    <row r="371" spans="11:12" ht="10.5" x14ac:dyDescent="0.2">
      <c r="K371" s="12"/>
      <c r="L371" s="12"/>
    </row>
    <row r="372" spans="11:12" ht="10.5" x14ac:dyDescent="0.2">
      <c r="K372" s="12"/>
      <c r="L372" s="12"/>
    </row>
    <row r="373" spans="11:12" ht="10.5" x14ac:dyDescent="0.2">
      <c r="K373" s="12"/>
      <c r="L373" s="12"/>
    </row>
    <row r="374" spans="11:12" ht="10.5" x14ac:dyDescent="0.2">
      <c r="K374" s="12"/>
      <c r="L374" s="12"/>
    </row>
    <row r="375" spans="11:12" ht="10.5" x14ac:dyDescent="0.2">
      <c r="K375" s="12"/>
      <c r="L375" s="12"/>
    </row>
    <row r="376" spans="11:12" ht="10.5" x14ac:dyDescent="0.2">
      <c r="K376" s="12"/>
      <c r="L376" s="12"/>
    </row>
    <row r="377" spans="11:12" ht="10.5" x14ac:dyDescent="0.2">
      <c r="K377" s="12"/>
      <c r="L377" s="12"/>
    </row>
    <row r="378" spans="11:12" ht="10.5" x14ac:dyDescent="0.2">
      <c r="K378" s="12"/>
      <c r="L378" s="12"/>
    </row>
    <row r="379" spans="11:12" ht="10.5" x14ac:dyDescent="0.2">
      <c r="K379" s="12"/>
      <c r="L379" s="12"/>
    </row>
    <row r="380" spans="11:12" ht="10.5" x14ac:dyDescent="0.2">
      <c r="K380" s="12"/>
      <c r="L380" s="12"/>
    </row>
    <row r="381" spans="11:12" ht="10.5" x14ac:dyDescent="0.2">
      <c r="K381" s="12"/>
      <c r="L381" s="12"/>
    </row>
    <row r="382" spans="11:12" ht="10.5" x14ac:dyDescent="0.2">
      <c r="K382" s="12"/>
      <c r="L382" s="12"/>
    </row>
    <row r="383" spans="11:12" ht="10.5" x14ac:dyDescent="0.2">
      <c r="K383" s="12"/>
      <c r="L383" s="12"/>
    </row>
    <row r="384" spans="11:12" ht="10.5" x14ac:dyDescent="0.2">
      <c r="K384" s="12"/>
      <c r="L384" s="12"/>
    </row>
    <row r="385" spans="11:12" ht="10.5" x14ac:dyDescent="0.2">
      <c r="K385" s="12"/>
      <c r="L385" s="12"/>
    </row>
    <row r="386" spans="11:12" ht="10.5" x14ac:dyDescent="0.2">
      <c r="K386" s="12"/>
      <c r="L386" s="12"/>
    </row>
    <row r="387" spans="11:12" ht="10.5" x14ac:dyDescent="0.2">
      <c r="K387" s="12"/>
      <c r="L387" s="12"/>
    </row>
    <row r="388" spans="11:12" ht="10.5" x14ac:dyDescent="0.2">
      <c r="K388" s="12"/>
      <c r="L388" s="12"/>
    </row>
    <row r="389" spans="11:12" ht="10.5" x14ac:dyDescent="0.2">
      <c r="K389" s="12"/>
      <c r="L389" s="12"/>
    </row>
    <row r="390" spans="11:12" ht="10.5" x14ac:dyDescent="0.2">
      <c r="K390" s="12"/>
      <c r="L390" s="12"/>
    </row>
    <row r="391" spans="11:12" ht="10.5" x14ac:dyDescent="0.2">
      <c r="K391" s="12"/>
      <c r="L391" s="12"/>
    </row>
    <row r="392" spans="11:12" ht="10.5" x14ac:dyDescent="0.2">
      <c r="K392" s="12"/>
      <c r="L392" s="12"/>
    </row>
    <row r="393" spans="11:12" ht="10.5" x14ac:dyDescent="0.2">
      <c r="K393" s="12"/>
      <c r="L393" s="12"/>
    </row>
    <row r="394" spans="11:12" ht="10.5" x14ac:dyDescent="0.2">
      <c r="K394" s="12"/>
      <c r="L394" s="12"/>
    </row>
    <row r="395" spans="11:12" ht="10.5" x14ac:dyDescent="0.2">
      <c r="K395" s="12"/>
      <c r="L395" s="12"/>
    </row>
    <row r="396" spans="11:12" ht="10.5" x14ac:dyDescent="0.2">
      <c r="K396" s="12"/>
      <c r="L396" s="12"/>
    </row>
    <row r="397" spans="11:12" ht="10.5" x14ac:dyDescent="0.2">
      <c r="K397" s="12"/>
      <c r="L397" s="12"/>
    </row>
    <row r="398" spans="11:12" ht="10.5" x14ac:dyDescent="0.2">
      <c r="K398" s="12"/>
      <c r="L398" s="12"/>
    </row>
    <row r="399" spans="11:12" ht="10.5" x14ac:dyDescent="0.2">
      <c r="K399" s="12"/>
      <c r="L399" s="12"/>
    </row>
    <row r="400" spans="11:12" ht="10.5" x14ac:dyDescent="0.2">
      <c r="K400" s="12"/>
      <c r="L400" s="12"/>
    </row>
    <row r="401" spans="11:12" ht="10.5" x14ac:dyDescent="0.2">
      <c r="K401" s="12"/>
      <c r="L401" s="12"/>
    </row>
    <row r="402" spans="11:12" ht="10.5" x14ac:dyDescent="0.2">
      <c r="K402" s="12"/>
      <c r="L402" s="12"/>
    </row>
    <row r="403" spans="11:12" ht="10.5" x14ac:dyDescent="0.2">
      <c r="K403" s="12"/>
      <c r="L403" s="12"/>
    </row>
    <row r="404" spans="11:12" ht="10.5" x14ac:dyDescent="0.2">
      <c r="K404" s="12"/>
      <c r="L404" s="12"/>
    </row>
    <row r="405" spans="11:12" ht="10.5" x14ac:dyDescent="0.2">
      <c r="K405" s="12"/>
      <c r="L405" s="12"/>
    </row>
    <row r="406" spans="11:12" ht="10.5" x14ac:dyDescent="0.2">
      <c r="K406" s="12"/>
      <c r="L406" s="12"/>
    </row>
    <row r="407" spans="11:12" ht="10.5" x14ac:dyDescent="0.2">
      <c r="K407" s="12"/>
      <c r="L407" s="12"/>
    </row>
    <row r="408" spans="11:12" ht="10.5" x14ac:dyDescent="0.2">
      <c r="K408" s="12"/>
      <c r="L408" s="12"/>
    </row>
    <row r="409" spans="11:12" ht="10.5" x14ac:dyDescent="0.2">
      <c r="K409" s="12"/>
      <c r="L409" s="12"/>
    </row>
    <row r="410" spans="11:12" ht="10.5" x14ac:dyDescent="0.2">
      <c r="K410" s="12"/>
      <c r="L410" s="12"/>
    </row>
    <row r="411" spans="11:12" ht="10.5" x14ac:dyDescent="0.2">
      <c r="K411" s="12"/>
      <c r="L411" s="12"/>
    </row>
    <row r="412" spans="11:12" ht="10.5" x14ac:dyDescent="0.2">
      <c r="K412" s="12"/>
      <c r="L412" s="12"/>
    </row>
    <row r="413" spans="11:12" ht="10.5" x14ac:dyDescent="0.2">
      <c r="K413" s="12"/>
      <c r="L413" s="12"/>
    </row>
    <row r="414" spans="11:12" ht="10.5" x14ac:dyDescent="0.2">
      <c r="K414" s="12"/>
      <c r="L414" s="12"/>
    </row>
    <row r="415" spans="11:12" ht="10.5" x14ac:dyDescent="0.2">
      <c r="K415" s="12"/>
      <c r="L415" s="12"/>
    </row>
    <row r="416" spans="11:12" ht="10.5" x14ac:dyDescent="0.2">
      <c r="K416" s="12"/>
      <c r="L416" s="12"/>
    </row>
    <row r="417" spans="11:12" ht="10.5" x14ac:dyDescent="0.2">
      <c r="K417" s="12"/>
      <c r="L417" s="12"/>
    </row>
    <row r="418" spans="11:12" ht="10.5" x14ac:dyDescent="0.2">
      <c r="K418" s="12"/>
      <c r="L418" s="12"/>
    </row>
    <row r="419" spans="11:12" ht="10.5" x14ac:dyDescent="0.2">
      <c r="K419" s="12"/>
      <c r="L419" s="12"/>
    </row>
    <row r="420" spans="11:12" ht="10.5" x14ac:dyDescent="0.2">
      <c r="K420" s="12"/>
      <c r="L420" s="12"/>
    </row>
    <row r="421" spans="11:12" ht="10.5" x14ac:dyDescent="0.2">
      <c r="K421" s="12"/>
      <c r="L421" s="12"/>
    </row>
    <row r="422" spans="11:12" ht="10.5" x14ac:dyDescent="0.2">
      <c r="K422" s="12"/>
      <c r="L422" s="12"/>
    </row>
    <row r="423" spans="11:12" ht="10.5" x14ac:dyDescent="0.2">
      <c r="K423" s="12"/>
      <c r="L423" s="12"/>
    </row>
    <row r="424" spans="11:12" ht="10.5" x14ac:dyDescent="0.2">
      <c r="K424" s="12"/>
      <c r="L424" s="12"/>
    </row>
    <row r="425" spans="11:12" ht="10.5" x14ac:dyDescent="0.2">
      <c r="K425" s="12"/>
      <c r="L425" s="12"/>
    </row>
    <row r="426" spans="11:12" ht="10.5" x14ac:dyDescent="0.2">
      <c r="K426" s="12"/>
      <c r="L426" s="12"/>
    </row>
    <row r="427" spans="11:12" ht="10.5" x14ac:dyDescent="0.2">
      <c r="K427" s="12"/>
      <c r="L427" s="12"/>
    </row>
    <row r="428" spans="11:12" ht="10.5" x14ac:dyDescent="0.2">
      <c r="K428" s="12"/>
      <c r="L428" s="12"/>
    </row>
    <row r="429" spans="11:12" ht="10.5" x14ac:dyDescent="0.2">
      <c r="K429" s="12"/>
      <c r="L429" s="12"/>
    </row>
    <row r="430" spans="11:12" ht="10.5" x14ac:dyDescent="0.2">
      <c r="K430" s="12"/>
      <c r="L430" s="12"/>
    </row>
    <row r="431" spans="11:12" ht="10.5" x14ac:dyDescent="0.2">
      <c r="K431" s="12"/>
      <c r="L431" s="12"/>
    </row>
    <row r="432" spans="11:12" ht="10.5" x14ac:dyDescent="0.2">
      <c r="K432" s="12"/>
      <c r="L432" s="12"/>
    </row>
    <row r="433" spans="11:12" ht="10.5" x14ac:dyDescent="0.2">
      <c r="K433" s="12"/>
      <c r="L433" s="12"/>
    </row>
    <row r="434" spans="11:12" ht="10.5" x14ac:dyDescent="0.2">
      <c r="K434" s="12"/>
      <c r="L434" s="12"/>
    </row>
    <row r="435" spans="11:12" ht="10.5" x14ac:dyDescent="0.2">
      <c r="K435" s="12"/>
      <c r="L435" s="12"/>
    </row>
    <row r="436" spans="11:12" ht="10.5" x14ac:dyDescent="0.2">
      <c r="K436" s="12"/>
      <c r="L436" s="12"/>
    </row>
    <row r="437" spans="11:12" ht="10.5" x14ac:dyDescent="0.2">
      <c r="K437" s="12"/>
      <c r="L437" s="12"/>
    </row>
    <row r="438" spans="11:12" ht="10.5" x14ac:dyDescent="0.2">
      <c r="K438" s="12"/>
      <c r="L438" s="12"/>
    </row>
    <row r="439" spans="11:12" ht="10.5" x14ac:dyDescent="0.2">
      <c r="K439" s="12"/>
      <c r="L439" s="12"/>
    </row>
    <row r="440" spans="11:12" ht="10.5" x14ac:dyDescent="0.2">
      <c r="K440" s="12"/>
      <c r="L440" s="12"/>
    </row>
    <row r="441" spans="11:12" ht="10.5" x14ac:dyDescent="0.2">
      <c r="K441" s="12"/>
      <c r="L441" s="12"/>
    </row>
    <row r="442" spans="11:12" ht="10.5" x14ac:dyDescent="0.2">
      <c r="K442" s="12"/>
      <c r="L442" s="12"/>
    </row>
    <row r="443" spans="11:12" ht="10.5" x14ac:dyDescent="0.2">
      <c r="K443" s="12"/>
      <c r="L443" s="12"/>
    </row>
    <row r="444" spans="11:12" ht="10.5" x14ac:dyDescent="0.2">
      <c r="K444" s="12"/>
      <c r="L444" s="12"/>
    </row>
    <row r="445" spans="11:12" ht="10.5" x14ac:dyDescent="0.2">
      <c r="K445" s="12"/>
      <c r="L445" s="12"/>
    </row>
    <row r="446" spans="11:12" ht="10.5" x14ac:dyDescent="0.2">
      <c r="K446" s="12"/>
      <c r="L446" s="12"/>
    </row>
    <row r="447" spans="11:12" ht="10.5" x14ac:dyDescent="0.2">
      <c r="K447" s="12"/>
      <c r="L447" s="12"/>
    </row>
    <row r="448" spans="11:12" ht="10.5" x14ac:dyDescent="0.2">
      <c r="K448" s="12"/>
      <c r="L448" s="12"/>
    </row>
    <row r="449" spans="11:12" ht="10.5" x14ac:dyDescent="0.2">
      <c r="K449" s="12"/>
      <c r="L449" s="12"/>
    </row>
    <row r="450" spans="11:12" ht="10.5" x14ac:dyDescent="0.2">
      <c r="K450" s="12"/>
      <c r="L450" s="12"/>
    </row>
    <row r="451" spans="11:12" ht="10.5" x14ac:dyDescent="0.2">
      <c r="K451" s="12"/>
      <c r="L451" s="12"/>
    </row>
    <row r="452" spans="11:12" ht="10.5" x14ac:dyDescent="0.2">
      <c r="K452" s="12"/>
      <c r="L452" s="12"/>
    </row>
    <row r="453" spans="11:12" ht="10.5" x14ac:dyDescent="0.2">
      <c r="K453" s="12"/>
      <c r="L453" s="12"/>
    </row>
    <row r="454" spans="11:12" ht="10.5" x14ac:dyDescent="0.2">
      <c r="K454" s="12"/>
      <c r="L454" s="12"/>
    </row>
    <row r="455" spans="11:12" ht="10.5" x14ac:dyDescent="0.2">
      <c r="K455" s="12"/>
      <c r="L455" s="12"/>
    </row>
    <row r="456" spans="11:12" ht="10.5" x14ac:dyDescent="0.2">
      <c r="K456" s="12"/>
      <c r="L456" s="12"/>
    </row>
    <row r="457" spans="11:12" ht="10.5" x14ac:dyDescent="0.2">
      <c r="K457" s="12"/>
      <c r="L457" s="12"/>
    </row>
    <row r="458" spans="11:12" ht="10.5" x14ac:dyDescent="0.2">
      <c r="K458" s="12"/>
      <c r="L458" s="12"/>
    </row>
    <row r="459" spans="11:12" ht="10.5" x14ac:dyDescent="0.2">
      <c r="K459" s="12"/>
      <c r="L459" s="12"/>
    </row>
    <row r="460" spans="11:12" ht="10.5" x14ac:dyDescent="0.2">
      <c r="K460" s="12"/>
      <c r="L460" s="12"/>
    </row>
    <row r="461" spans="11:12" ht="10.5" x14ac:dyDescent="0.2">
      <c r="K461" s="12"/>
      <c r="L461" s="12"/>
    </row>
    <row r="462" spans="11:12" ht="10.5" x14ac:dyDescent="0.2">
      <c r="K462" s="12"/>
      <c r="L462" s="12"/>
    </row>
    <row r="463" spans="11:12" ht="10.5" x14ac:dyDescent="0.2">
      <c r="K463" s="12"/>
      <c r="L463" s="12"/>
    </row>
    <row r="464" spans="11:12" ht="10.5" x14ac:dyDescent="0.2">
      <c r="K464" s="12"/>
      <c r="L464" s="12"/>
    </row>
    <row r="465" spans="11:12" ht="10.5" x14ac:dyDescent="0.2">
      <c r="K465" s="12"/>
      <c r="L465" s="12"/>
    </row>
    <row r="466" spans="11:12" ht="10.5" x14ac:dyDescent="0.2">
      <c r="K466" s="12"/>
      <c r="L466" s="12"/>
    </row>
    <row r="467" spans="11:12" ht="10.5" x14ac:dyDescent="0.2">
      <c r="K467" s="12"/>
      <c r="L467" s="12"/>
    </row>
    <row r="468" spans="11:12" ht="10.5" x14ac:dyDescent="0.2">
      <c r="K468" s="12"/>
      <c r="L468" s="12"/>
    </row>
    <row r="469" spans="11:12" ht="10.5" x14ac:dyDescent="0.2">
      <c r="K469" s="12"/>
      <c r="L469" s="12"/>
    </row>
    <row r="470" spans="11:12" ht="10.5" x14ac:dyDescent="0.2">
      <c r="K470" s="12"/>
      <c r="L470" s="12"/>
    </row>
    <row r="471" spans="11:12" ht="10.5" x14ac:dyDescent="0.2">
      <c r="K471" s="12"/>
      <c r="L471" s="12"/>
    </row>
    <row r="472" spans="11:12" ht="10.5" x14ac:dyDescent="0.2">
      <c r="K472" s="12"/>
      <c r="L472" s="12"/>
    </row>
    <row r="473" spans="11:12" ht="10.5" x14ac:dyDescent="0.2">
      <c r="K473" s="12"/>
      <c r="L473" s="12"/>
    </row>
    <row r="474" spans="11:12" ht="10.5" x14ac:dyDescent="0.2">
      <c r="K474" s="12"/>
      <c r="L474" s="12"/>
    </row>
    <row r="475" spans="11:12" ht="10.5" x14ac:dyDescent="0.2">
      <c r="K475" s="12"/>
      <c r="L475" s="12"/>
    </row>
    <row r="476" spans="11:12" ht="10.5" x14ac:dyDescent="0.2">
      <c r="K476" s="12"/>
      <c r="L476" s="12"/>
    </row>
    <row r="477" spans="11:12" ht="10.5" x14ac:dyDescent="0.2">
      <c r="K477" s="12"/>
      <c r="L477" s="12"/>
    </row>
    <row r="478" spans="11:12" ht="10.5" x14ac:dyDescent="0.2">
      <c r="K478" s="12"/>
      <c r="L478" s="12"/>
    </row>
    <row r="479" spans="11:12" ht="10.5" x14ac:dyDescent="0.2">
      <c r="K479" s="12"/>
      <c r="L479" s="12"/>
    </row>
    <row r="480" spans="11:12" ht="10.5" x14ac:dyDescent="0.2">
      <c r="K480" s="12"/>
      <c r="L480" s="12"/>
    </row>
    <row r="481" spans="11:12" ht="10.5" x14ac:dyDescent="0.2">
      <c r="K481" s="12"/>
      <c r="L481" s="12"/>
    </row>
    <row r="482" spans="11:12" ht="10.5" x14ac:dyDescent="0.2">
      <c r="K482" s="12"/>
      <c r="L482" s="12"/>
    </row>
    <row r="483" spans="11:12" ht="10.5" x14ac:dyDescent="0.2">
      <c r="K483" s="12"/>
      <c r="L483" s="12"/>
    </row>
    <row r="484" spans="11:12" ht="10.5" x14ac:dyDescent="0.2">
      <c r="K484" s="12"/>
      <c r="L484" s="12"/>
    </row>
    <row r="485" spans="11:12" ht="10.5" x14ac:dyDescent="0.2">
      <c r="K485" s="12"/>
      <c r="L485" s="12"/>
    </row>
    <row r="486" spans="11:12" ht="10.5" x14ac:dyDescent="0.2">
      <c r="K486" s="12"/>
      <c r="L486" s="12"/>
    </row>
    <row r="487" spans="11:12" ht="10.5" x14ac:dyDescent="0.2">
      <c r="K487" s="12"/>
      <c r="L487" s="12"/>
    </row>
    <row r="488" spans="11:12" ht="10.5" x14ac:dyDescent="0.2">
      <c r="K488" s="12"/>
      <c r="L488" s="12"/>
    </row>
    <row r="489" spans="11:12" ht="10.5" x14ac:dyDescent="0.2">
      <c r="K489" s="12"/>
      <c r="L489" s="12"/>
    </row>
    <row r="490" spans="11:12" ht="10.5" x14ac:dyDescent="0.2">
      <c r="K490" s="12"/>
      <c r="L490" s="12"/>
    </row>
    <row r="491" spans="11:12" ht="10.5" x14ac:dyDescent="0.2">
      <c r="K491" s="12"/>
      <c r="L491" s="12"/>
    </row>
    <row r="492" spans="11:12" ht="10.5" x14ac:dyDescent="0.2">
      <c r="K492" s="12"/>
      <c r="L492" s="12"/>
    </row>
    <row r="493" spans="11:12" ht="10.5" x14ac:dyDescent="0.2">
      <c r="K493" s="12"/>
      <c r="L493" s="12"/>
    </row>
    <row r="494" spans="11:12" ht="10.5" x14ac:dyDescent="0.2">
      <c r="K494" s="12"/>
      <c r="L494" s="12"/>
    </row>
    <row r="495" spans="11:12" ht="10.5" x14ac:dyDescent="0.2">
      <c r="K495" s="12"/>
      <c r="L495" s="12"/>
    </row>
    <row r="496" spans="11:12" ht="10.5" x14ac:dyDescent="0.2">
      <c r="K496" s="12"/>
      <c r="L496" s="12"/>
    </row>
    <row r="497" spans="11:12" ht="10.5" x14ac:dyDescent="0.2">
      <c r="K497" s="12"/>
      <c r="L497" s="12"/>
    </row>
    <row r="498" spans="11:12" ht="10.5" x14ac:dyDescent="0.2">
      <c r="K498" s="12"/>
      <c r="L498" s="12"/>
    </row>
    <row r="499" spans="11:12" ht="10.5" x14ac:dyDescent="0.2">
      <c r="K499" s="12"/>
      <c r="L499" s="12"/>
    </row>
    <row r="500" spans="11:12" ht="10.5" x14ac:dyDescent="0.2">
      <c r="K500" s="12"/>
      <c r="L500" s="12"/>
    </row>
    <row r="501" spans="11:12" ht="10.5" x14ac:dyDescent="0.2">
      <c r="K501" s="12"/>
      <c r="L501" s="12"/>
    </row>
    <row r="502" spans="11:12" ht="10.5" x14ac:dyDescent="0.2">
      <c r="K502" s="12"/>
      <c r="L502" s="12"/>
    </row>
    <row r="503" spans="11:12" ht="10.5" x14ac:dyDescent="0.2">
      <c r="K503" s="12"/>
      <c r="L503" s="12"/>
    </row>
    <row r="504" spans="11:12" ht="10.5" x14ac:dyDescent="0.2">
      <c r="K504" s="12"/>
      <c r="L504" s="12"/>
    </row>
    <row r="505" spans="11:12" ht="10.5" x14ac:dyDescent="0.2">
      <c r="K505" s="12"/>
      <c r="L505" s="12"/>
    </row>
    <row r="506" spans="11:12" ht="10.5" x14ac:dyDescent="0.2">
      <c r="K506" s="12"/>
      <c r="L506" s="12"/>
    </row>
    <row r="507" spans="11:12" ht="10.5" x14ac:dyDescent="0.2">
      <c r="K507" s="12"/>
      <c r="L507" s="12"/>
    </row>
    <row r="508" spans="11:12" ht="10.5" x14ac:dyDescent="0.2">
      <c r="K508" s="12"/>
      <c r="L508" s="12"/>
    </row>
    <row r="509" spans="11:12" ht="10.5" x14ac:dyDescent="0.2">
      <c r="K509" s="12"/>
      <c r="L509" s="12"/>
    </row>
    <row r="510" spans="11:12" ht="10.5" x14ac:dyDescent="0.2">
      <c r="K510" s="12"/>
      <c r="L510" s="12"/>
    </row>
    <row r="511" spans="11:12" ht="10.5" x14ac:dyDescent="0.2">
      <c r="K511" s="12"/>
      <c r="L511" s="12"/>
    </row>
    <row r="512" spans="11:12" ht="10.5" x14ac:dyDescent="0.2">
      <c r="K512" s="12"/>
      <c r="L512" s="12"/>
    </row>
    <row r="513" spans="11:12" ht="10.5" x14ac:dyDescent="0.2">
      <c r="K513" s="12"/>
      <c r="L513" s="12"/>
    </row>
    <row r="514" spans="11:12" ht="10.5" x14ac:dyDescent="0.2">
      <c r="K514" s="12"/>
      <c r="L514" s="12"/>
    </row>
    <row r="515" spans="11:12" ht="10.5" x14ac:dyDescent="0.2">
      <c r="K515" s="12"/>
      <c r="L515" s="12"/>
    </row>
    <row r="516" spans="11:12" ht="10.5" x14ac:dyDescent="0.2">
      <c r="K516" s="12"/>
      <c r="L516" s="12"/>
    </row>
    <row r="517" spans="11:12" ht="10.5" x14ac:dyDescent="0.2">
      <c r="K517" s="12"/>
      <c r="L517" s="12"/>
    </row>
    <row r="518" spans="11:12" ht="10.5" x14ac:dyDescent="0.2">
      <c r="K518" s="12"/>
      <c r="L518" s="12"/>
    </row>
    <row r="519" spans="11:12" ht="10.5" x14ac:dyDescent="0.2">
      <c r="K519" s="12"/>
      <c r="L519" s="12"/>
    </row>
    <row r="520" spans="11:12" ht="10.5" x14ac:dyDescent="0.2">
      <c r="K520" s="12"/>
      <c r="L520" s="12"/>
    </row>
    <row r="521" spans="11:12" ht="10.5" x14ac:dyDescent="0.2">
      <c r="K521" s="12"/>
      <c r="L521" s="12"/>
    </row>
    <row r="522" spans="11:12" ht="10.5" x14ac:dyDescent="0.2">
      <c r="K522" s="12"/>
      <c r="L522" s="12"/>
    </row>
    <row r="523" spans="11:12" ht="10.5" x14ac:dyDescent="0.2">
      <c r="K523" s="12"/>
      <c r="L523" s="12"/>
    </row>
    <row r="524" spans="11:12" ht="10.5" x14ac:dyDescent="0.2">
      <c r="K524" s="12"/>
      <c r="L524" s="12"/>
    </row>
    <row r="525" spans="11:12" ht="10.5" x14ac:dyDescent="0.2">
      <c r="K525" s="12"/>
      <c r="L525" s="12"/>
    </row>
    <row r="526" spans="11:12" ht="10.5" x14ac:dyDescent="0.2">
      <c r="K526" s="12"/>
      <c r="L526" s="12"/>
    </row>
    <row r="527" spans="11:12" ht="10.5" x14ac:dyDescent="0.2">
      <c r="K527" s="12"/>
      <c r="L527" s="12"/>
    </row>
    <row r="528" spans="11:12" ht="10.5" x14ac:dyDescent="0.2">
      <c r="K528" s="12"/>
      <c r="L528" s="12"/>
    </row>
    <row r="529" spans="11:12" ht="10.5" x14ac:dyDescent="0.2">
      <c r="K529" s="12"/>
      <c r="L529" s="12"/>
    </row>
    <row r="530" spans="11:12" ht="10.5" x14ac:dyDescent="0.2">
      <c r="K530" s="12"/>
      <c r="L530" s="12"/>
    </row>
    <row r="531" spans="11:12" ht="10.5" x14ac:dyDescent="0.2">
      <c r="K531" s="12"/>
      <c r="L531" s="12"/>
    </row>
    <row r="532" spans="11:12" ht="10.5" x14ac:dyDescent="0.2">
      <c r="K532" s="12"/>
      <c r="L532" s="12"/>
    </row>
    <row r="533" spans="11:12" ht="10.5" x14ac:dyDescent="0.2">
      <c r="K533" s="12"/>
      <c r="L533" s="12"/>
    </row>
    <row r="534" spans="11:12" ht="10.5" x14ac:dyDescent="0.2">
      <c r="K534" s="12"/>
      <c r="L534" s="12"/>
    </row>
    <row r="535" spans="11:12" ht="10.5" x14ac:dyDescent="0.2">
      <c r="K535" s="12"/>
      <c r="L535" s="12"/>
    </row>
    <row r="536" spans="11:12" ht="10.5" x14ac:dyDescent="0.2">
      <c r="K536" s="12"/>
      <c r="L536" s="12"/>
    </row>
    <row r="537" spans="11:12" ht="10.5" x14ac:dyDescent="0.2">
      <c r="K537" s="12"/>
      <c r="L537" s="12"/>
    </row>
    <row r="538" spans="11:12" ht="10.5" x14ac:dyDescent="0.2">
      <c r="K538" s="12"/>
      <c r="L538" s="12"/>
    </row>
    <row r="539" spans="11:12" ht="10.5" x14ac:dyDescent="0.2">
      <c r="K539" s="12"/>
      <c r="L539" s="12"/>
    </row>
    <row r="540" spans="11:12" ht="10.5" x14ac:dyDescent="0.2">
      <c r="K540" s="12"/>
      <c r="L540" s="12"/>
    </row>
    <row r="541" spans="11:12" ht="10.5" x14ac:dyDescent="0.2">
      <c r="K541" s="12"/>
      <c r="L541" s="12"/>
    </row>
    <row r="542" spans="11:12" ht="10.5" x14ac:dyDescent="0.2">
      <c r="K542" s="12"/>
      <c r="L542" s="12"/>
    </row>
    <row r="543" spans="11:12" ht="10.5" x14ac:dyDescent="0.2">
      <c r="K543" s="12"/>
      <c r="L543" s="12"/>
    </row>
    <row r="544" spans="11:12" ht="10.5" x14ac:dyDescent="0.2">
      <c r="K544" s="12"/>
      <c r="L544" s="12"/>
    </row>
    <row r="545" spans="11:12" ht="10.5" x14ac:dyDescent="0.2">
      <c r="K545" s="12"/>
      <c r="L545" s="12"/>
    </row>
    <row r="546" spans="11:12" ht="10.5" x14ac:dyDescent="0.2">
      <c r="K546" s="12"/>
      <c r="L546" s="12"/>
    </row>
    <row r="547" spans="11:12" ht="10.5" x14ac:dyDescent="0.2">
      <c r="K547" s="12"/>
      <c r="L547" s="12"/>
    </row>
    <row r="548" spans="11:12" ht="10.5" x14ac:dyDescent="0.2">
      <c r="K548" s="12"/>
      <c r="L548" s="12"/>
    </row>
    <row r="549" spans="11:12" ht="10.5" x14ac:dyDescent="0.2">
      <c r="K549" s="12"/>
      <c r="L549" s="12"/>
    </row>
    <row r="550" spans="11:12" ht="10.5" x14ac:dyDescent="0.2">
      <c r="K550" s="12"/>
      <c r="L550" s="12"/>
    </row>
    <row r="551" spans="11:12" ht="10.5" x14ac:dyDescent="0.2">
      <c r="K551" s="12"/>
      <c r="L551" s="12"/>
    </row>
    <row r="552" spans="11:12" ht="10.5" x14ac:dyDescent="0.2">
      <c r="K552" s="12"/>
      <c r="L552" s="12"/>
    </row>
    <row r="553" spans="11:12" ht="10.5" x14ac:dyDescent="0.2">
      <c r="K553" s="12"/>
      <c r="L553" s="12"/>
    </row>
    <row r="554" spans="11:12" ht="10.5" x14ac:dyDescent="0.2">
      <c r="K554" s="12"/>
      <c r="L554" s="12"/>
    </row>
    <row r="555" spans="11:12" ht="10.5" x14ac:dyDescent="0.2">
      <c r="K555" s="12"/>
      <c r="L555" s="12"/>
    </row>
    <row r="556" spans="11:12" ht="10.5" x14ac:dyDescent="0.2">
      <c r="K556" s="12"/>
      <c r="L556" s="12"/>
    </row>
    <row r="557" spans="11:12" ht="10.5" x14ac:dyDescent="0.2">
      <c r="K557" s="12"/>
      <c r="L557" s="12"/>
    </row>
    <row r="558" spans="11:12" ht="10.5" x14ac:dyDescent="0.2">
      <c r="K558" s="12"/>
      <c r="L558" s="12"/>
    </row>
    <row r="559" spans="11:12" ht="10.5" x14ac:dyDescent="0.2">
      <c r="K559" s="12"/>
      <c r="L559" s="12"/>
    </row>
    <row r="560" spans="11:12" ht="10.5" x14ac:dyDescent="0.2">
      <c r="K560" s="12"/>
      <c r="L560" s="12"/>
    </row>
    <row r="561" spans="11:12" ht="10.5" x14ac:dyDescent="0.2">
      <c r="K561" s="12"/>
      <c r="L561" s="12"/>
    </row>
    <row r="562" spans="11:12" ht="10.5" x14ac:dyDescent="0.2">
      <c r="K562" s="12"/>
      <c r="L562" s="12"/>
    </row>
    <row r="563" spans="11:12" ht="10.5" x14ac:dyDescent="0.2">
      <c r="K563" s="12"/>
      <c r="L563" s="12"/>
    </row>
    <row r="564" spans="11:12" ht="10.5" x14ac:dyDescent="0.2">
      <c r="K564" s="12"/>
      <c r="L564" s="12"/>
    </row>
    <row r="565" spans="11:12" ht="10.5" x14ac:dyDescent="0.2">
      <c r="K565" s="12"/>
      <c r="L565" s="12"/>
    </row>
    <row r="566" spans="11:12" ht="10.5" x14ac:dyDescent="0.2">
      <c r="K566" s="12"/>
      <c r="L566" s="12"/>
    </row>
    <row r="567" spans="11:12" ht="10.5" x14ac:dyDescent="0.2">
      <c r="K567" s="12"/>
      <c r="L567" s="12"/>
    </row>
    <row r="568" spans="11:12" ht="10.5" x14ac:dyDescent="0.2">
      <c r="K568" s="12"/>
      <c r="L568" s="12"/>
    </row>
    <row r="569" spans="11:12" ht="10.5" x14ac:dyDescent="0.2">
      <c r="K569" s="12"/>
      <c r="L569" s="12"/>
    </row>
    <row r="570" spans="11:12" ht="10.5" x14ac:dyDescent="0.2">
      <c r="K570" s="12"/>
      <c r="L570" s="12"/>
    </row>
    <row r="571" spans="11:12" ht="10.5" x14ac:dyDescent="0.2">
      <c r="K571" s="12"/>
      <c r="L571" s="12"/>
    </row>
    <row r="572" spans="11:12" ht="10.5" x14ac:dyDescent="0.2">
      <c r="K572" s="12"/>
      <c r="L572" s="12"/>
    </row>
    <row r="573" spans="11:12" ht="10.5" x14ac:dyDescent="0.2">
      <c r="K573" s="12"/>
      <c r="L573" s="12"/>
    </row>
    <row r="574" spans="11:12" ht="10.5" x14ac:dyDescent="0.2">
      <c r="K574" s="12"/>
      <c r="L574" s="12"/>
    </row>
    <row r="575" spans="11:12" ht="10.5" x14ac:dyDescent="0.2">
      <c r="K575" s="12"/>
      <c r="L575" s="12"/>
    </row>
    <row r="576" spans="11:12" ht="10.5" x14ac:dyDescent="0.2">
      <c r="K576" s="12"/>
      <c r="L576" s="12"/>
    </row>
    <row r="577" spans="11:12" ht="10.5" x14ac:dyDescent="0.2">
      <c r="K577" s="12"/>
      <c r="L577" s="12"/>
    </row>
    <row r="578" spans="11:12" ht="10.5" x14ac:dyDescent="0.2">
      <c r="K578" s="12"/>
      <c r="L578" s="12"/>
    </row>
    <row r="579" spans="11:12" ht="10.5" x14ac:dyDescent="0.2">
      <c r="K579" s="12"/>
      <c r="L579" s="12"/>
    </row>
    <row r="580" spans="11:12" ht="10.5" x14ac:dyDescent="0.2">
      <c r="K580" s="12"/>
      <c r="L580" s="12"/>
    </row>
    <row r="581" spans="11:12" ht="10.5" x14ac:dyDescent="0.2">
      <c r="K581" s="12"/>
      <c r="L581" s="12"/>
    </row>
    <row r="582" spans="11:12" ht="10.5" x14ac:dyDescent="0.2">
      <c r="K582" s="12"/>
      <c r="L582" s="12"/>
    </row>
    <row r="583" spans="11:12" ht="10.5" x14ac:dyDescent="0.2">
      <c r="K583" s="12"/>
      <c r="L583" s="12"/>
    </row>
    <row r="584" spans="11:12" ht="10.5" x14ac:dyDescent="0.2">
      <c r="K584" s="12"/>
      <c r="L584" s="12"/>
    </row>
    <row r="585" spans="11:12" ht="10.5" x14ac:dyDescent="0.2">
      <c r="K585" s="12"/>
      <c r="L585" s="12"/>
    </row>
    <row r="586" spans="11:12" ht="10.5" x14ac:dyDescent="0.2">
      <c r="K586" s="12"/>
      <c r="L586" s="12"/>
    </row>
    <row r="587" spans="11:12" ht="10.5" x14ac:dyDescent="0.2">
      <c r="K587" s="12"/>
      <c r="L587" s="12"/>
    </row>
    <row r="588" spans="11:12" ht="10.5" x14ac:dyDescent="0.2">
      <c r="K588" s="12"/>
      <c r="L588" s="12"/>
    </row>
    <row r="589" spans="11:12" ht="10.5" x14ac:dyDescent="0.2">
      <c r="K589" s="12"/>
      <c r="L589" s="12"/>
    </row>
    <row r="590" spans="11:12" ht="10.5" x14ac:dyDescent="0.2">
      <c r="K590" s="12"/>
      <c r="L590" s="12"/>
    </row>
    <row r="591" spans="11:12" ht="10.5" x14ac:dyDescent="0.2">
      <c r="K591" s="12"/>
      <c r="L591" s="12"/>
    </row>
    <row r="592" spans="11:12" ht="10.5" x14ac:dyDescent="0.2">
      <c r="K592" s="12"/>
      <c r="L592" s="12"/>
    </row>
    <row r="593" spans="11:12" ht="10.5" x14ac:dyDescent="0.2">
      <c r="K593" s="12"/>
      <c r="L593" s="12"/>
    </row>
    <row r="594" spans="11:12" ht="10.5" x14ac:dyDescent="0.2">
      <c r="K594" s="12"/>
      <c r="L594" s="12"/>
    </row>
    <row r="595" spans="11:12" ht="10.5" x14ac:dyDescent="0.2">
      <c r="K595" s="12"/>
      <c r="L595" s="12"/>
    </row>
    <row r="596" spans="11:12" ht="10.5" x14ac:dyDescent="0.2">
      <c r="K596" s="12"/>
      <c r="L596" s="12"/>
    </row>
    <row r="597" spans="11:12" ht="10.5" x14ac:dyDescent="0.2">
      <c r="K597" s="12"/>
      <c r="L597" s="12"/>
    </row>
    <row r="598" spans="11:12" ht="10.5" x14ac:dyDescent="0.2">
      <c r="K598" s="12"/>
      <c r="L598" s="12"/>
    </row>
    <row r="599" spans="11:12" ht="10.5" x14ac:dyDescent="0.2">
      <c r="K599" s="12"/>
      <c r="L599" s="12"/>
    </row>
    <row r="600" spans="11:12" ht="10.5" x14ac:dyDescent="0.2">
      <c r="K600" s="12"/>
      <c r="L600" s="12"/>
    </row>
    <row r="601" spans="11:12" ht="10.5" x14ac:dyDescent="0.2">
      <c r="K601" s="12"/>
      <c r="L601" s="12"/>
    </row>
    <row r="602" spans="11:12" ht="10.5" x14ac:dyDescent="0.2">
      <c r="K602" s="12"/>
      <c r="L602" s="12"/>
    </row>
    <row r="603" spans="11:12" ht="10.5" x14ac:dyDescent="0.2">
      <c r="K603" s="12"/>
      <c r="L603" s="12"/>
    </row>
    <row r="604" spans="11:12" ht="10.5" x14ac:dyDescent="0.2">
      <c r="K604" s="12"/>
      <c r="L604" s="12"/>
    </row>
    <row r="605" spans="11:12" ht="10.5" x14ac:dyDescent="0.2">
      <c r="K605" s="12"/>
      <c r="L605" s="12"/>
    </row>
    <row r="606" spans="11:12" ht="10.5" x14ac:dyDescent="0.2">
      <c r="K606" s="12"/>
      <c r="L606" s="12"/>
    </row>
    <row r="607" spans="11:12" ht="10.5" x14ac:dyDescent="0.2">
      <c r="K607" s="12"/>
      <c r="L607" s="12"/>
    </row>
    <row r="608" spans="11:12" ht="10.5" x14ac:dyDescent="0.2">
      <c r="K608" s="12"/>
      <c r="L608" s="12"/>
    </row>
    <row r="609" spans="11:12" ht="10.5" x14ac:dyDescent="0.2">
      <c r="K609" s="12"/>
      <c r="L609" s="12"/>
    </row>
    <row r="610" spans="11:12" ht="10.5" x14ac:dyDescent="0.2">
      <c r="K610" s="12"/>
      <c r="L610" s="12"/>
    </row>
    <row r="611" spans="11:12" ht="10.5" x14ac:dyDescent="0.2">
      <c r="K611" s="12"/>
      <c r="L611" s="12"/>
    </row>
    <row r="612" spans="11:12" ht="10.5" x14ac:dyDescent="0.2">
      <c r="K612" s="12"/>
      <c r="L612" s="12"/>
    </row>
    <row r="613" spans="11:12" ht="10.5" x14ac:dyDescent="0.2">
      <c r="K613" s="12"/>
      <c r="L613" s="12"/>
    </row>
    <row r="614" spans="11:12" ht="10.5" x14ac:dyDescent="0.2">
      <c r="K614" s="12"/>
      <c r="L614" s="12"/>
    </row>
    <row r="615" spans="11:12" ht="10.5" x14ac:dyDescent="0.2">
      <c r="K615" s="12"/>
      <c r="L615" s="12"/>
    </row>
    <row r="616" spans="11:12" ht="10.5" x14ac:dyDescent="0.2">
      <c r="K616" s="12"/>
      <c r="L616" s="12"/>
    </row>
    <row r="617" spans="11:12" ht="10.5" x14ac:dyDescent="0.2">
      <c r="K617" s="12"/>
      <c r="L617" s="12"/>
    </row>
    <row r="618" spans="11:12" ht="10.5" x14ac:dyDescent="0.2">
      <c r="K618" s="12"/>
      <c r="L618" s="12"/>
    </row>
    <row r="619" spans="11:12" ht="10.5" x14ac:dyDescent="0.2">
      <c r="K619" s="12"/>
      <c r="L619" s="12"/>
    </row>
    <row r="620" spans="11:12" ht="10.5" x14ac:dyDescent="0.2">
      <c r="K620" s="12"/>
      <c r="L620" s="12"/>
    </row>
    <row r="621" spans="11:12" ht="10.5" x14ac:dyDescent="0.2">
      <c r="K621" s="12"/>
      <c r="L621" s="12"/>
    </row>
    <row r="622" spans="11:12" ht="10.5" x14ac:dyDescent="0.2">
      <c r="K622" s="12"/>
      <c r="L622" s="12"/>
    </row>
    <row r="623" spans="11:12" ht="10.5" x14ac:dyDescent="0.2">
      <c r="K623" s="12"/>
      <c r="L623" s="12"/>
    </row>
    <row r="624" spans="11:12" ht="10.5" x14ac:dyDescent="0.2">
      <c r="K624" s="12"/>
      <c r="L624" s="12"/>
    </row>
    <row r="625" spans="11:12" ht="10.5" x14ac:dyDescent="0.2">
      <c r="K625" s="12"/>
      <c r="L625" s="12"/>
    </row>
    <row r="626" spans="11:12" ht="10.5" x14ac:dyDescent="0.2">
      <c r="K626" s="12"/>
      <c r="L626" s="12"/>
    </row>
    <row r="627" spans="11:12" ht="10.5" x14ac:dyDescent="0.2">
      <c r="K627" s="12"/>
      <c r="L627" s="12"/>
    </row>
    <row r="628" spans="11:12" ht="10.5" x14ac:dyDescent="0.2">
      <c r="K628" s="12"/>
      <c r="L628" s="12"/>
    </row>
    <row r="629" spans="11:12" ht="10.5" x14ac:dyDescent="0.2">
      <c r="K629" s="12"/>
      <c r="L629" s="12"/>
    </row>
    <row r="630" spans="11:12" ht="10.5" x14ac:dyDescent="0.2">
      <c r="K630" s="12"/>
      <c r="L630" s="12"/>
    </row>
    <row r="631" spans="11:12" ht="10.5" x14ac:dyDescent="0.2">
      <c r="K631" s="12"/>
      <c r="L631" s="12"/>
    </row>
    <row r="632" spans="11:12" ht="10.5" x14ac:dyDescent="0.2">
      <c r="K632" s="12"/>
      <c r="L632" s="12"/>
    </row>
    <row r="633" spans="11:12" ht="10.5" x14ac:dyDescent="0.2">
      <c r="K633" s="12"/>
      <c r="L633" s="12"/>
    </row>
    <row r="634" spans="11:12" ht="10.5" x14ac:dyDescent="0.2">
      <c r="K634" s="12"/>
      <c r="L634" s="12"/>
    </row>
    <row r="635" spans="11:12" ht="10.5" x14ac:dyDescent="0.2">
      <c r="K635" s="12"/>
      <c r="L635" s="12"/>
    </row>
    <row r="636" spans="11:12" ht="10.5" x14ac:dyDescent="0.2">
      <c r="K636" s="12"/>
      <c r="L636" s="12"/>
    </row>
    <row r="637" spans="11:12" ht="10.5" x14ac:dyDescent="0.2">
      <c r="K637" s="12"/>
      <c r="L637" s="12"/>
    </row>
    <row r="638" spans="11:12" ht="10.5" x14ac:dyDescent="0.2">
      <c r="K638" s="12"/>
      <c r="L638" s="12"/>
    </row>
    <row r="639" spans="11:12" ht="10.5" x14ac:dyDescent="0.2">
      <c r="K639" s="12"/>
      <c r="L639" s="12"/>
    </row>
    <row r="640" spans="11:12" ht="10.5" x14ac:dyDescent="0.2">
      <c r="K640" s="12"/>
      <c r="L640" s="12"/>
    </row>
    <row r="641" spans="11:12" ht="10.5" x14ac:dyDescent="0.2">
      <c r="K641" s="12"/>
      <c r="L641" s="12"/>
    </row>
    <row r="642" spans="11:12" ht="10.5" x14ac:dyDescent="0.2">
      <c r="K642" s="12"/>
      <c r="L642" s="12"/>
    </row>
    <row r="643" spans="11:12" ht="10.5" x14ac:dyDescent="0.2">
      <c r="K643" s="12"/>
      <c r="L643" s="12"/>
    </row>
    <row r="644" spans="11:12" ht="10.5" x14ac:dyDescent="0.2">
      <c r="K644" s="12"/>
      <c r="L644" s="12"/>
    </row>
    <row r="645" spans="11:12" ht="10.5" x14ac:dyDescent="0.2">
      <c r="K645" s="12"/>
      <c r="L645" s="12"/>
    </row>
    <row r="646" spans="11:12" ht="10.5" x14ac:dyDescent="0.2">
      <c r="K646" s="12"/>
      <c r="L646" s="12"/>
    </row>
    <row r="647" spans="11:12" ht="10.5" x14ac:dyDescent="0.2">
      <c r="K647" s="12"/>
      <c r="L647" s="12"/>
    </row>
    <row r="648" spans="11:12" ht="10.5" x14ac:dyDescent="0.2">
      <c r="K648" s="12"/>
      <c r="L648" s="12"/>
    </row>
    <row r="649" spans="11:12" ht="10.5" x14ac:dyDescent="0.2">
      <c r="K649" s="12"/>
      <c r="L649" s="12"/>
    </row>
    <row r="650" spans="11:12" ht="10.5" x14ac:dyDescent="0.2">
      <c r="K650" s="12"/>
      <c r="L650" s="12"/>
    </row>
    <row r="651" spans="11:12" ht="10.5" x14ac:dyDescent="0.2">
      <c r="K651" s="12"/>
      <c r="L651" s="12"/>
    </row>
    <row r="652" spans="11:12" ht="10.5" x14ac:dyDescent="0.2">
      <c r="K652" s="12"/>
      <c r="L652" s="12"/>
    </row>
    <row r="653" spans="11:12" ht="10.5" x14ac:dyDescent="0.2">
      <c r="K653" s="12"/>
      <c r="L653" s="12"/>
    </row>
    <row r="654" spans="11:12" ht="10.5" x14ac:dyDescent="0.2">
      <c r="K654" s="12"/>
      <c r="L654" s="12"/>
    </row>
    <row r="655" spans="11:12" ht="10.5" x14ac:dyDescent="0.2">
      <c r="K655" s="12"/>
      <c r="L655" s="12"/>
    </row>
    <row r="656" spans="11:12" ht="10.5" x14ac:dyDescent="0.2">
      <c r="K656" s="12"/>
      <c r="L656" s="12"/>
    </row>
    <row r="657" spans="11:12" ht="10.5" x14ac:dyDescent="0.2">
      <c r="K657" s="12"/>
      <c r="L657" s="12"/>
    </row>
    <row r="658" spans="11:12" ht="10.5" x14ac:dyDescent="0.2">
      <c r="K658" s="12"/>
      <c r="L658" s="12"/>
    </row>
    <row r="659" spans="11:12" ht="10.5" x14ac:dyDescent="0.2">
      <c r="K659" s="12"/>
      <c r="L659" s="12"/>
    </row>
    <row r="660" spans="11:12" ht="10.5" x14ac:dyDescent="0.2">
      <c r="K660" s="12"/>
      <c r="L660" s="12"/>
    </row>
    <row r="661" spans="11:12" ht="10.5" x14ac:dyDescent="0.2">
      <c r="K661" s="12"/>
      <c r="L661" s="12"/>
    </row>
    <row r="662" spans="11:12" ht="10.5" x14ac:dyDescent="0.2">
      <c r="K662" s="12"/>
      <c r="L662" s="12"/>
    </row>
    <row r="663" spans="11:12" ht="10.5" x14ac:dyDescent="0.2">
      <c r="K663" s="12"/>
      <c r="L663" s="12"/>
    </row>
    <row r="664" spans="11:12" ht="10.5" x14ac:dyDescent="0.2">
      <c r="K664" s="12"/>
      <c r="L664" s="12"/>
    </row>
    <row r="665" spans="11:12" ht="10.5" x14ac:dyDescent="0.2">
      <c r="K665" s="12"/>
      <c r="L665" s="12"/>
    </row>
    <row r="666" spans="11:12" ht="10.5" x14ac:dyDescent="0.2">
      <c r="K666" s="12"/>
      <c r="L666" s="12"/>
    </row>
    <row r="667" spans="11:12" ht="10.5" x14ac:dyDescent="0.2">
      <c r="K667" s="12"/>
      <c r="L667" s="12"/>
    </row>
    <row r="668" spans="11:12" ht="10.5" x14ac:dyDescent="0.2">
      <c r="K668" s="12"/>
      <c r="L668" s="12"/>
    </row>
    <row r="669" spans="11:12" ht="10.5" x14ac:dyDescent="0.2">
      <c r="K669" s="12"/>
      <c r="L669" s="12"/>
    </row>
    <row r="670" spans="11:12" ht="10.5" x14ac:dyDescent="0.2">
      <c r="K670" s="12"/>
      <c r="L670" s="12"/>
    </row>
    <row r="671" spans="11:12" ht="10.5" x14ac:dyDescent="0.2">
      <c r="K671" s="12"/>
      <c r="L671" s="12"/>
    </row>
    <row r="672" spans="11:12" ht="10.5" x14ac:dyDescent="0.2">
      <c r="K672" s="12"/>
      <c r="L672" s="12"/>
    </row>
    <row r="673" spans="11:12" ht="10.5" x14ac:dyDescent="0.2">
      <c r="K673" s="12"/>
      <c r="L673" s="12"/>
    </row>
    <row r="674" spans="11:12" ht="10.5" x14ac:dyDescent="0.2">
      <c r="K674" s="12"/>
      <c r="L674" s="12"/>
    </row>
    <row r="675" spans="11:12" ht="10.5" x14ac:dyDescent="0.2">
      <c r="K675" s="12"/>
      <c r="L675" s="12"/>
    </row>
    <row r="676" spans="11:12" ht="10.5" x14ac:dyDescent="0.2">
      <c r="K676" s="12"/>
      <c r="L676" s="12"/>
    </row>
    <row r="677" spans="11:12" ht="10.5" x14ac:dyDescent="0.2">
      <c r="K677" s="12"/>
      <c r="L677" s="12"/>
    </row>
    <row r="678" spans="11:12" ht="10.5" x14ac:dyDescent="0.2">
      <c r="K678" s="12"/>
      <c r="L678" s="12"/>
    </row>
    <row r="679" spans="11:12" ht="10.5" x14ac:dyDescent="0.2">
      <c r="K679" s="12"/>
      <c r="L679" s="12"/>
    </row>
    <row r="680" spans="11:12" ht="10.5" x14ac:dyDescent="0.2">
      <c r="K680" s="12"/>
      <c r="L680" s="12"/>
    </row>
    <row r="681" spans="11:12" ht="10.5" x14ac:dyDescent="0.2">
      <c r="K681" s="12"/>
      <c r="L681" s="12"/>
    </row>
    <row r="682" spans="11:12" ht="10.5" x14ac:dyDescent="0.2">
      <c r="K682" s="12"/>
      <c r="L682" s="12"/>
    </row>
    <row r="683" spans="11:12" ht="10.5" x14ac:dyDescent="0.2">
      <c r="K683" s="12"/>
      <c r="L683" s="12"/>
    </row>
    <row r="684" spans="11:12" ht="10.5" x14ac:dyDescent="0.2">
      <c r="K684" s="12"/>
      <c r="L684" s="12"/>
    </row>
    <row r="685" spans="11:12" ht="10.5" x14ac:dyDescent="0.2">
      <c r="K685" s="12"/>
      <c r="L685" s="12"/>
    </row>
    <row r="686" spans="11:12" ht="10.5" x14ac:dyDescent="0.2">
      <c r="K686" s="12"/>
      <c r="L686" s="12"/>
    </row>
    <row r="687" spans="11:12" ht="10.5" x14ac:dyDescent="0.2">
      <c r="K687" s="12"/>
      <c r="L687" s="12"/>
    </row>
    <row r="688" spans="11:12" ht="10.5" x14ac:dyDescent="0.2">
      <c r="K688" s="12"/>
      <c r="L688" s="12"/>
    </row>
    <row r="689" spans="11:12" ht="10.5" x14ac:dyDescent="0.2">
      <c r="K689" s="12"/>
      <c r="L689" s="12"/>
    </row>
    <row r="690" spans="11:12" ht="10.5" x14ac:dyDescent="0.2">
      <c r="K690" s="12"/>
      <c r="L690" s="12"/>
    </row>
    <row r="691" spans="11:12" ht="10.5" x14ac:dyDescent="0.2">
      <c r="K691" s="12"/>
      <c r="L691" s="12"/>
    </row>
    <row r="692" spans="11:12" ht="10.5" x14ac:dyDescent="0.2">
      <c r="K692" s="12"/>
      <c r="L692" s="12"/>
    </row>
    <row r="693" spans="11:12" ht="10.5" x14ac:dyDescent="0.2">
      <c r="K693" s="12"/>
      <c r="L693" s="12"/>
    </row>
    <row r="694" spans="11:12" ht="10.5" x14ac:dyDescent="0.2">
      <c r="K694" s="12"/>
      <c r="L694" s="12"/>
    </row>
    <row r="695" spans="11:12" ht="10.5" x14ac:dyDescent="0.2">
      <c r="K695" s="12"/>
      <c r="L695" s="12"/>
    </row>
    <row r="696" spans="11:12" ht="10.5" x14ac:dyDescent="0.2">
      <c r="K696" s="12"/>
      <c r="L696" s="12"/>
    </row>
    <row r="697" spans="11:12" ht="10.5" x14ac:dyDescent="0.2">
      <c r="K697" s="12"/>
      <c r="L697" s="12"/>
    </row>
    <row r="698" spans="11:12" ht="10.5" x14ac:dyDescent="0.2">
      <c r="K698" s="12"/>
      <c r="L698" s="12"/>
    </row>
    <row r="699" spans="11:12" ht="10.5" x14ac:dyDescent="0.2">
      <c r="K699" s="12"/>
      <c r="L699" s="12"/>
    </row>
    <row r="700" spans="11:12" ht="10.5" x14ac:dyDescent="0.2">
      <c r="K700" s="12"/>
      <c r="L700" s="12"/>
    </row>
    <row r="701" spans="11:12" ht="10.5" x14ac:dyDescent="0.2">
      <c r="K701" s="12"/>
      <c r="L701" s="12"/>
    </row>
    <row r="702" spans="11:12" ht="10.5" x14ac:dyDescent="0.2">
      <c r="K702" s="12"/>
      <c r="L702" s="12"/>
    </row>
    <row r="703" spans="11:12" ht="10.5" x14ac:dyDescent="0.2">
      <c r="K703" s="12"/>
      <c r="L703" s="12"/>
    </row>
    <row r="704" spans="11:12" ht="10.5" x14ac:dyDescent="0.2">
      <c r="K704" s="12"/>
      <c r="L704" s="12"/>
    </row>
    <row r="705" spans="11:12" ht="10.5" x14ac:dyDescent="0.2">
      <c r="K705" s="12"/>
      <c r="L705" s="12"/>
    </row>
    <row r="706" spans="11:12" ht="10.5" x14ac:dyDescent="0.2">
      <c r="K706" s="12"/>
      <c r="L706" s="12"/>
    </row>
    <row r="707" spans="11:12" ht="10.5" x14ac:dyDescent="0.2">
      <c r="K707" s="12"/>
      <c r="L707" s="12"/>
    </row>
    <row r="708" spans="11:12" ht="10.5" x14ac:dyDescent="0.2">
      <c r="K708" s="12"/>
      <c r="L708" s="12"/>
    </row>
    <row r="709" spans="11:12" ht="10.5" x14ac:dyDescent="0.2">
      <c r="K709" s="12"/>
      <c r="L709" s="12"/>
    </row>
    <row r="710" spans="11:12" ht="10.5" x14ac:dyDescent="0.2">
      <c r="K710" s="12"/>
      <c r="L710" s="12"/>
    </row>
    <row r="711" spans="11:12" ht="10.5" x14ac:dyDescent="0.2">
      <c r="K711" s="12"/>
      <c r="L711" s="12"/>
    </row>
    <row r="712" spans="11:12" ht="10.5" x14ac:dyDescent="0.2">
      <c r="K712" s="12"/>
      <c r="L712" s="12"/>
    </row>
    <row r="713" spans="11:12" ht="10.5" x14ac:dyDescent="0.2">
      <c r="K713" s="12"/>
      <c r="L713" s="12"/>
    </row>
    <row r="714" spans="11:12" ht="10.5" x14ac:dyDescent="0.2">
      <c r="K714" s="12"/>
      <c r="L714" s="12"/>
    </row>
    <row r="715" spans="11:12" ht="10.5" x14ac:dyDescent="0.2">
      <c r="K715" s="12"/>
      <c r="L715" s="12"/>
    </row>
    <row r="716" spans="11:12" ht="10.5" x14ac:dyDescent="0.2">
      <c r="K716" s="12"/>
      <c r="L716" s="12"/>
    </row>
    <row r="717" spans="11:12" ht="10.5" x14ac:dyDescent="0.2">
      <c r="K717" s="12"/>
      <c r="L717" s="12"/>
    </row>
    <row r="718" spans="11:12" ht="10.5" x14ac:dyDescent="0.2">
      <c r="K718" s="12"/>
      <c r="L718" s="12"/>
    </row>
    <row r="719" spans="11:12" ht="10.5" x14ac:dyDescent="0.2">
      <c r="K719" s="12"/>
      <c r="L719" s="12"/>
    </row>
    <row r="720" spans="11:12" ht="10.5" x14ac:dyDescent="0.2">
      <c r="K720" s="12"/>
      <c r="L720" s="12"/>
    </row>
    <row r="721" spans="11:12" ht="10.5" x14ac:dyDescent="0.2">
      <c r="K721" s="12"/>
      <c r="L721" s="12"/>
    </row>
    <row r="722" spans="11:12" ht="10.5" x14ac:dyDescent="0.2">
      <c r="K722" s="12"/>
      <c r="L722" s="12"/>
    </row>
    <row r="723" spans="11:12" ht="10.5" x14ac:dyDescent="0.2">
      <c r="K723" s="12"/>
      <c r="L723" s="12"/>
    </row>
    <row r="724" spans="11:12" ht="10.5" x14ac:dyDescent="0.2">
      <c r="K724" s="12"/>
      <c r="L724" s="12"/>
    </row>
    <row r="725" spans="11:12" ht="10.5" x14ac:dyDescent="0.2">
      <c r="K725" s="12"/>
      <c r="L725" s="12"/>
    </row>
    <row r="726" spans="11:12" ht="10.5" x14ac:dyDescent="0.2">
      <c r="K726" s="12"/>
      <c r="L726" s="12"/>
    </row>
    <row r="727" spans="11:12" ht="10.5" x14ac:dyDescent="0.2">
      <c r="K727" s="12"/>
      <c r="L727" s="12"/>
    </row>
    <row r="728" spans="11:12" ht="10.5" x14ac:dyDescent="0.2">
      <c r="K728" s="12"/>
      <c r="L728" s="12"/>
    </row>
    <row r="729" spans="11:12" ht="10.5" x14ac:dyDescent="0.2">
      <c r="K729" s="12"/>
      <c r="L729" s="12"/>
    </row>
    <row r="730" spans="11:12" ht="10.5" x14ac:dyDescent="0.2">
      <c r="K730" s="12"/>
      <c r="L730" s="12"/>
    </row>
    <row r="731" spans="11:12" ht="10.5" x14ac:dyDescent="0.2">
      <c r="K731" s="12"/>
      <c r="L731" s="12"/>
    </row>
    <row r="732" spans="11:12" ht="10.5" x14ac:dyDescent="0.2">
      <c r="K732" s="12"/>
      <c r="L732" s="12"/>
    </row>
    <row r="733" spans="11:12" ht="10.5" x14ac:dyDescent="0.2">
      <c r="K733" s="12"/>
      <c r="L733" s="12"/>
    </row>
    <row r="734" spans="11:12" ht="10.5" x14ac:dyDescent="0.2">
      <c r="K734" s="12"/>
      <c r="L734" s="12"/>
    </row>
    <row r="735" spans="11:12" ht="10.5" x14ac:dyDescent="0.2">
      <c r="K735" s="12"/>
      <c r="L735" s="12"/>
    </row>
    <row r="736" spans="11:12" ht="10.5" x14ac:dyDescent="0.2">
      <c r="K736" s="12"/>
      <c r="L736" s="12"/>
    </row>
    <row r="737" spans="11:12" ht="10.5" x14ac:dyDescent="0.2">
      <c r="K737" s="12"/>
      <c r="L737" s="12"/>
    </row>
    <row r="738" spans="11:12" ht="10.5" x14ac:dyDescent="0.2">
      <c r="K738" s="12"/>
      <c r="L738" s="12"/>
    </row>
    <row r="739" spans="11:12" ht="10.5" x14ac:dyDescent="0.2">
      <c r="K739" s="12"/>
      <c r="L739" s="12"/>
    </row>
    <row r="740" spans="11:12" ht="10.5" x14ac:dyDescent="0.2">
      <c r="K740" s="12"/>
      <c r="L740" s="12"/>
    </row>
    <row r="741" spans="11:12" ht="10.5" x14ac:dyDescent="0.2">
      <c r="K741" s="12"/>
      <c r="L741" s="12"/>
    </row>
    <row r="742" spans="11:12" ht="10.5" x14ac:dyDescent="0.2">
      <c r="K742" s="12"/>
      <c r="L742" s="12"/>
    </row>
    <row r="743" spans="11:12" ht="10.5" x14ac:dyDescent="0.2">
      <c r="K743" s="12"/>
      <c r="L743" s="12"/>
    </row>
    <row r="744" spans="11:12" ht="10.5" x14ac:dyDescent="0.2">
      <c r="K744" s="12"/>
      <c r="L744" s="12"/>
    </row>
    <row r="745" spans="11:12" ht="10.5" x14ac:dyDescent="0.2">
      <c r="K745" s="12"/>
      <c r="L745" s="12"/>
    </row>
    <row r="746" spans="11:12" ht="10.5" x14ac:dyDescent="0.2">
      <c r="K746" s="12"/>
      <c r="L746" s="12"/>
    </row>
    <row r="747" spans="11:12" ht="10.5" x14ac:dyDescent="0.2">
      <c r="K747" s="12"/>
      <c r="L747" s="12"/>
    </row>
    <row r="748" spans="11:12" ht="10.5" x14ac:dyDescent="0.2">
      <c r="K748" s="12"/>
      <c r="L748" s="12"/>
    </row>
    <row r="749" spans="11:12" ht="10.5" x14ac:dyDescent="0.2">
      <c r="K749" s="12"/>
      <c r="L749" s="12"/>
    </row>
    <row r="750" spans="11:12" ht="10.5" x14ac:dyDescent="0.2">
      <c r="K750" s="12"/>
      <c r="L750" s="12"/>
    </row>
    <row r="751" spans="11:12" ht="10.5" x14ac:dyDescent="0.2">
      <c r="K751" s="12"/>
      <c r="L751" s="12"/>
    </row>
    <row r="752" spans="11:12" ht="10.5" x14ac:dyDescent="0.2">
      <c r="K752" s="12"/>
      <c r="L752" s="12"/>
    </row>
    <row r="753" spans="11:12" ht="10.5" x14ac:dyDescent="0.2">
      <c r="K753" s="12"/>
      <c r="L753" s="12"/>
    </row>
    <row r="754" spans="11:12" ht="10.5" x14ac:dyDescent="0.2">
      <c r="K754" s="12"/>
      <c r="L754" s="12"/>
    </row>
    <row r="755" spans="11:12" ht="10.5" x14ac:dyDescent="0.2">
      <c r="K755" s="12"/>
      <c r="L755" s="12"/>
    </row>
    <row r="756" spans="11:12" ht="10.5" x14ac:dyDescent="0.2">
      <c r="K756" s="12"/>
      <c r="L756" s="12"/>
    </row>
    <row r="757" spans="11:12" ht="10.5" x14ac:dyDescent="0.2">
      <c r="K757" s="12"/>
      <c r="L757" s="12"/>
    </row>
    <row r="758" spans="11:12" ht="10.5" x14ac:dyDescent="0.2">
      <c r="K758" s="12"/>
      <c r="L758" s="12"/>
    </row>
    <row r="759" spans="11:12" ht="10.5" x14ac:dyDescent="0.2">
      <c r="K759" s="12"/>
      <c r="L759" s="12"/>
    </row>
    <row r="760" spans="11:12" ht="10.5" x14ac:dyDescent="0.2">
      <c r="K760" s="12"/>
      <c r="L760" s="12"/>
    </row>
    <row r="761" spans="11:12" ht="10.5" x14ac:dyDescent="0.2">
      <c r="K761" s="12"/>
      <c r="L761" s="12"/>
    </row>
    <row r="762" spans="11:12" ht="10.5" x14ac:dyDescent="0.2">
      <c r="K762" s="12"/>
      <c r="L762" s="12"/>
    </row>
    <row r="763" spans="11:12" ht="10.5" x14ac:dyDescent="0.2">
      <c r="K763" s="12"/>
      <c r="L763" s="12"/>
    </row>
    <row r="764" spans="11:12" ht="10.5" x14ac:dyDescent="0.2">
      <c r="K764" s="12"/>
      <c r="L764" s="12"/>
    </row>
    <row r="765" spans="11:12" ht="10.5" x14ac:dyDescent="0.2">
      <c r="K765" s="12"/>
      <c r="L765" s="12"/>
    </row>
    <row r="766" spans="11:12" ht="10.5" x14ac:dyDescent="0.2">
      <c r="K766" s="12"/>
      <c r="L766" s="12"/>
    </row>
    <row r="767" spans="11:12" ht="10.5" x14ac:dyDescent="0.2">
      <c r="K767" s="12"/>
      <c r="L767" s="12"/>
    </row>
    <row r="768" spans="11:12" ht="10.5" x14ac:dyDescent="0.2">
      <c r="K768" s="12"/>
      <c r="L768" s="12"/>
    </row>
    <row r="769" spans="11:12" ht="10.5" x14ac:dyDescent="0.2">
      <c r="K769" s="12"/>
      <c r="L769" s="12"/>
    </row>
    <row r="770" spans="11:12" ht="10.5" x14ac:dyDescent="0.2">
      <c r="K770" s="12"/>
      <c r="L770" s="12"/>
    </row>
    <row r="771" spans="11:12" ht="10.5" x14ac:dyDescent="0.2">
      <c r="K771" s="12"/>
      <c r="L771" s="12"/>
    </row>
    <row r="772" spans="11:12" ht="10.5" x14ac:dyDescent="0.2">
      <c r="K772" s="12"/>
      <c r="L772" s="12"/>
    </row>
    <row r="773" spans="11:12" ht="10.5" x14ac:dyDescent="0.2">
      <c r="K773" s="12"/>
      <c r="L773" s="12"/>
    </row>
    <row r="774" spans="11:12" ht="10.5" x14ac:dyDescent="0.2">
      <c r="K774" s="12"/>
      <c r="L774" s="12"/>
    </row>
    <row r="775" spans="11:12" ht="10.5" x14ac:dyDescent="0.2">
      <c r="K775" s="12"/>
      <c r="L775" s="12"/>
    </row>
    <row r="776" spans="11:12" ht="10.5" x14ac:dyDescent="0.2">
      <c r="K776" s="12"/>
      <c r="L776" s="12"/>
    </row>
    <row r="777" spans="11:12" ht="10.5" x14ac:dyDescent="0.2">
      <c r="K777" s="12"/>
      <c r="L777" s="12"/>
    </row>
    <row r="778" spans="11:12" ht="10.5" x14ac:dyDescent="0.2">
      <c r="K778" s="12"/>
      <c r="L778" s="12"/>
    </row>
    <row r="779" spans="11:12" ht="10.5" x14ac:dyDescent="0.2">
      <c r="K779" s="12"/>
      <c r="L779" s="12"/>
    </row>
    <row r="780" spans="11:12" ht="10.5" x14ac:dyDescent="0.2">
      <c r="K780" s="12"/>
      <c r="L780" s="12"/>
    </row>
    <row r="781" spans="11:12" ht="10.5" x14ac:dyDescent="0.2">
      <c r="K781" s="12"/>
      <c r="L781" s="12"/>
    </row>
    <row r="782" spans="11:12" ht="10.5" x14ac:dyDescent="0.2">
      <c r="K782" s="12"/>
      <c r="L782" s="12"/>
    </row>
    <row r="783" spans="11:12" ht="10.5" x14ac:dyDescent="0.2">
      <c r="K783" s="12"/>
      <c r="L783" s="12"/>
    </row>
    <row r="784" spans="11:12" ht="10.5" x14ac:dyDescent="0.2">
      <c r="K784" s="12"/>
      <c r="L784" s="12"/>
    </row>
    <row r="785" spans="11:12" ht="10.5" x14ac:dyDescent="0.2">
      <c r="K785" s="12"/>
      <c r="L785" s="12"/>
    </row>
    <row r="786" spans="11:12" ht="10.5" x14ac:dyDescent="0.2">
      <c r="K786" s="12"/>
      <c r="L786" s="12"/>
    </row>
    <row r="787" spans="11:12" ht="10.5" x14ac:dyDescent="0.2">
      <c r="K787" s="12"/>
      <c r="L787" s="12"/>
    </row>
    <row r="788" spans="11:12" ht="10.5" x14ac:dyDescent="0.2">
      <c r="K788" s="12"/>
      <c r="L788" s="12"/>
    </row>
    <row r="789" spans="11:12" ht="10.5" x14ac:dyDescent="0.2">
      <c r="K789" s="12"/>
      <c r="L789" s="12"/>
    </row>
    <row r="790" spans="11:12" ht="10.5" x14ac:dyDescent="0.2">
      <c r="K790" s="12"/>
      <c r="L790" s="12"/>
    </row>
    <row r="791" spans="11:12" ht="10.5" x14ac:dyDescent="0.2">
      <c r="K791" s="12"/>
      <c r="L791" s="12"/>
    </row>
    <row r="792" spans="11:12" ht="10.5" x14ac:dyDescent="0.2">
      <c r="K792" s="12"/>
      <c r="L792" s="12"/>
    </row>
    <row r="793" spans="11:12" ht="10.5" x14ac:dyDescent="0.2">
      <c r="K793" s="12"/>
      <c r="L793" s="12"/>
    </row>
    <row r="794" spans="11:12" ht="10.5" x14ac:dyDescent="0.2">
      <c r="K794" s="12"/>
      <c r="L794" s="12"/>
    </row>
    <row r="795" spans="11:12" ht="10.5" x14ac:dyDescent="0.2">
      <c r="K795" s="12"/>
      <c r="L795" s="12"/>
    </row>
    <row r="796" spans="11:12" ht="10.5" x14ac:dyDescent="0.2">
      <c r="K796" s="12"/>
      <c r="L796" s="12"/>
    </row>
    <row r="797" spans="11:12" ht="10.5" x14ac:dyDescent="0.2">
      <c r="K797" s="12"/>
      <c r="L797" s="12"/>
    </row>
    <row r="798" spans="11:12" ht="10.5" x14ac:dyDescent="0.2">
      <c r="K798" s="12"/>
      <c r="L798" s="12"/>
    </row>
    <row r="799" spans="11:12" ht="10.5" x14ac:dyDescent="0.2">
      <c r="K799" s="12"/>
      <c r="L799" s="12"/>
    </row>
    <row r="800" spans="11:12" ht="10.5" x14ac:dyDescent="0.2">
      <c r="K800" s="12"/>
      <c r="L800" s="12"/>
    </row>
    <row r="801" spans="11:12" ht="10.5" x14ac:dyDescent="0.2">
      <c r="K801" s="12"/>
      <c r="L801" s="12"/>
    </row>
    <row r="802" spans="11:12" ht="10.5" x14ac:dyDescent="0.2">
      <c r="K802" s="12"/>
      <c r="L802" s="12"/>
    </row>
    <row r="803" spans="11:12" ht="10.5" x14ac:dyDescent="0.2">
      <c r="K803" s="12"/>
      <c r="L803" s="12"/>
    </row>
    <row r="804" spans="11:12" ht="10.5" x14ac:dyDescent="0.2">
      <c r="K804" s="12"/>
      <c r="L804" s="12"/>
    </row>
    <row r="805" spans="11:12" ht="10.5" x14ac:dyDescent="0.2">
      <c r="K805" s="12"/>
      <c r="L805" s="12"/>
    </row>
    <row r="806" spans="11:12" ht="10.5" x14ac:dyDescent="0.2">
      <c r="K806" s="12"/>
      <c r="L806" s="12"/>
    </row>
    <row r="807" spans="11:12" ht="10.5" x14ac:dyDescent="0.2">
      <c r="K807" s="12"/>
      <c r="L807" s="12"/>
    </row>
    <row r="808" spans="11:12" ht="10.5" x14ac:dyDescent="0.2">
      <c r="K808" s="12"/>
      <c r="L808" s="12"/>
    </row>
    <row r="809" spans="11:12" ht="10.5" x14ac:dyDescent="0.2">
      <c r="K809" s="12"/>
      <c r="L809" s="12"/>
    </row>
    <row r="810" spans="11:12" ht="10.5" x14ac:dyDescent="0.2">
      <c r="K810" s="12"/>
      <c r="L810" s="12"/>
    </row>
    <row r="811" spans="11:12" ht="10.5" x14ac:dyDescent="0.2">
      <c r="K811" s="12"/>
      <c r="L811" s="12"/>
    </row>
    <row r="812" spans="11:12" ht="10.5" x14ac:dyDescent="0.2">
      <c r="K812" s="12"/>
      <c r="L812" s="12"/>
    </row>
    <row r="813" spans="11:12" ht="10.5" x14ac:dyDescent="0.2">
      <c r="K813" s="12"/>
      <c r="L813" s="12"/>
    </row>
    <row r="814" spans="11:12" ht="10.5" x14ac:dyDescent="0.2">
      <c r="K814" s="12"/>
      <c r="L814" s="12"/>
    </row>
    <row r="815" spans="11:12" ht="10.5" x14ac:dyDescent="0.2">
      <c r="K815" s="12"/>
      <c r="L815" s="12"/>
    </row>
    <row r="816" spans="11:12" ht="10.5" x14ac:dyDescent="0.2">
      <c r="K816" s="12"/>
      <c r="L816" s="12"/>
    </row>
    <row r="817" spans="11:12" ht="10.5" x14ac:dyDescent="0.2">
      <c r="K817" s="12"/>
      <c r="L817" s="12"/>
    </row>
    <row r="818" spans="11:12" ht="10.5" x14ac:dyDescent="0.2">
      <c r="K818" s="12"/>
      <c r="L818" s="12"/>
    </row>
    <row r="819" spans="11:12" ht="10.5" x14ac:dyDescent="0.2">
      <c r="K819" s="12"/>
      <c r="L819" s="12"/>
    </row>
    <row r="820" spans="11:12" ht="10.5" x14ac:dyDescent="0.2">
      <c r="K820" s="12"/>
      <c r="L820" s="12"/>
    </row>
    <row r="821" spans="11:12" ht="10.5" x14ac:dyDescent="0.2">
      <c r="K821" s="12"/>
      <c r="L821" s="12"/>
    </row>
    <row r="822" spans="11:12" ht="10.5" x14ac:dyDescent="0.2">
      <c r="K822" s="12"/>
      <c r="L822" s="12"/>
    </row>
    <row r="823" spans="11:12" ht="10.5" x14ac:dyDescent="0.2">
      <c r="K823" s="12"/>
      <c r="L823" s="12"/>
    </row>
    <row r="824" spans="11:12" ht="10.5" x14ac:dyDescent="0.2">
      <c r="K824" s="12"/>
      <c r="L824" s="12"/>
    </row>
    <row r="825" spans="11:12" ht="10.5" x14ac:dyDescent="0.2">
      <c r="K825" s="12"/>
      <c r="L825" s="12"/>
    </row>
    <row r="826" spans="11:12" ht="10.5" x14ac:dyDescent="0.2">
      <c r="K826" s="12"/>
      <c r="L826" s="12"/>
    </row>
    <row r="827" spans="11:12" ht="10.5" x14ac:dyDescent="0.2">
      <c r="K827" s="12"/>
      <c r="L827" s="12"/>
    </row>
    <row r="828" spans="11:12" ht="10.5" x14ac:dyDescent="0.2">
      <c r="K828" s="12"/>
      <c r="L828" s="12"/>
    </row>
    <row r="829" spans="11:12" ht="10.5" x14ac:dyDescent="0.2">
      <c r="K829" s="12"/>
      <c r="L829" s="12"/>
    </row>
    <row r="830" spans="11:12" ht="10.5" x14ac:dyDescent="0.2">
      <c r="K830" s="12"/>
      <c r="L830" s="12"/>
    </row>
    <row r="831" spans="11:12" ht="10.5" x14ac:dyDescent="0.2">
      <c r="K831" s="12"/>
      <c r="L831" s="12"/>
    </row>
    <row r="832" spans="11:12" ht="10.5" x14ac:dyDescent="0.2">
      <c r="K832" s="12"/>
      <c r="L832" s="12"/>
    </row>
    <row r="833" spans="11:12" ht="10.5" x14ac:dyDescent="0.2">
      <c r="K833" s="12"/>
      <c r="L833" s="12"/>
    </row>
    <row r="834" spans="11:12" ht="10.5" x14ac:dyDescent="0.2">
      <c r="K834" s="12"/>
      <c r="L834" s="12"/>
    </row>
    <row r="835" spans="11:12" ht="10.5" x14ac:dyDescent="0.2">
      <c r="K835" s="12"/>
      <c r="L835" s="12"/>
    </row>
    <row r="836" spans="11:12" ht="10.5" x14ac:dyDescent="0.2">
      <c r="K836" s="12"/>
      <c r="L836" s="12"/>
    </row>
    <row r="837" spans="11:12" ht="10.5" x14ac:dyDescent="0.2">
      <c r="K837" s="12"/>
      <c r="L837" s="12"/>
    </row>
    <row r="838" spans="11:12" ht="10.5" x14ac:dyDescent="0.2">
      <c r="K838" s="12"/>
      <c r="L838" s="12"/>
    </row>
    <row r="839" spans="11:12" ht="10.5" x14ac:dyDescent="0.2">
      <c r="K839" s="12"/>
      <c r="L839" s="12"/>
    </row>
    <row r="840" spans="11:12" ht="10.5" x14ac:dyDescent="0.2">
      <c r="K840" s="12"/>
      <c r="L840" s="12"/>
    </row>
    <row r="841" spans="11:12" ht="10.5" x14ac:dyDescent="0.2">
      <c r="K841" s="12"/>
      <c r="L841" s="12"/>
    </row>
    <row r="842" spans="11:12" ht="10.5" x14ac:dyDescent="0.2">
      <c r="K842" s="12"/>
      <c r="L842" s="12"/>
    </row>
    <row r="843" spans="11:12" ht="10.5" x14ac:dyDescent="0.2">
      <c r="K843" s="12"/>
      <c r="L843" s="12"/>
    </row>
    <row r="844" spans="11:12" ht="10.5" x14ac:dyDescent="0.2">
      <c r="K844" s="12"/>
      <c r="L844" s="12"/>
    </row>
    <row r="845" spans="11:12" ht="10.5" x14ac:dyDescent="0.2">
      <c r="K845" s="12"/>
      <c r="L845" s="12"/>
    </row>
    <row r="846" spans="11:12" ht="10.5" x14ac:dyDescent="0.2">
      <c r="K846" s="12"/>
      <c r="L846" s="12"/>
    </row>
    <row r="847" spans="11:12" ht="10.5" x14ac:dyDescent="0.2">
      <c r="K847" s="12"/>
      <c r="L847" s="12"/>
    </row>
    <row r="848" spans="11:12" ht="10.5" x14ac:dyDescent="0.2">
      <c r="K848" s="12"/>
      <c r="L848" s="12"/>
    </row>
    <row r="849" spans="11:12" ht="10.5" x14ac:dyDescent="0.2">
      <c r="K849" s="12"/>
      <c r="L849" s="12"/>
    </row>
    <row r="850" spans="11:12" ht="10.5" x14ac:dyDescent="0.2">
      <c r="K850" s="12"/>
      <c r="L850" s="12"/>
    </row>
    <row r="851" spans="11:12" ht="10.5" x14ac:dyDescent="0.2">
      <c r="K851" s="12"/>
      <c r="L851" s="12"/>
    </row>
    <row r="852" spans="11:12" ht="10.5" x14ac:dyDescent="0.2">
      <c r="K852" s="12"/>
      <c r="L852" s="12"/>
    </row>
    <row r="853" spans="11:12" ht="10.5" x14ac:dyDescent="0.2">
      <c r="K853" s="12"/>
      <c r="L853" s="12"/>
    </row>
    <row r="854" spans="11:12" ht="10.5" x14ac:dyDescent="0.2">
      <c r="K854" s="12"/>
      <c r="L854" s="12"/>
    </row>
    <row r="855" spans="11:12" ht="10.5" x14ac:dyDescent="0.2">
      <c r="K855" s="12"/>
      <c r="L855" s="12"/>
    </row>
    <row r="856" spans="11:12" ht="10.5" x14ac:dyDescent="0.2">
      <c r="K856" s="12"/>
      <c r="L856" s="12"/>
    </row>
    <row r="857" spans="11:12" ht="10.5" x14ac:dyDescent="0.2">
      <c r="K857" s="12"/>
      <c r="L857" s="12"/>
    </row>
    <row r="858" spans="11:12" ht="10.5" x14ac:dyDescent="0.2">
      <c r="K858" s="12"/>
      <c r="L858" s="12"/>
    </row>
    <row r="859" spans="11:12" ht="10.5" x14ac:dyDescent="0.2">
      <c r="K859" s="12"/>
      <c r="L859" s="12"/>
    </row>
    <row r="860" spans="11:12" ht="10.5" x14ac:dyDescent="0.2">
      <c r="K860" s="12"/>
      <c r="L860" s="12"/>
    </row>
    <row r="861" spans="11:12" ht="10.5" x14ac:dyDescent="0.2">
      <c r="K861" s="12"/>
      <c r="L861" s="12"/>
    </row>
    <row r="862" spans="11:12" ht="10.5" x14ac:dyDescent="0.2">
      <c r="K862" s="12"/>
      <c r="L862" s="12"/>
    </row>
    <row r="863" spans="11:12" ht="10.5" x14ac:dyDescent="0.2">
      <c r="K863" s="12"/>
      <c r="L863" s="12"/>
    </row>
    <row r="864" spans="11:12" ht="10.5" x14ac:dyDescent="0.2">
      <c r="K864" s="12"/>
      <c r="L864" s="12"/>
    </row>
    <row r="865" spans="11:12" ht="10.5" x14ac:dyDescent="0.2">
      <c r="K865" s="12"/>
      <c r="L865" s="12"/>
    </row>
    <row r="866" spans="11:12" ht="10.5" x14ac:dyDescent="0.2">
      <c r="K866" s="12"/>
      <c r="L866" s="12"/>
    </row>
    <row r="867" spans="11:12" ht="10.5" x14ac:dyDescent="0.2">
      <c r="K867" s="12"/>
      <c r="L867" s="12"/>
    </row>
    <row r="868" spans="11:12" ht="10.5" x14ac:dyDescent="0.2">
      <c r="K868" s="12"/>
      <c r="L868" s="12"/>
    </row>
    <row r="869" spans="11:12" ht="10.5" x14ac:dyDescent="0.2">
      <c r="K869" s="12"/>
      <c r="L869" s="12"/>
    </row>
    <row r="870" spans="11:12" ht="10.5" x14ac:dyDescent="0.2">
      <c r="K870" s="12"/>
      <c r="L870" s="12"/>
    </row>
    <row r="871" spans="11:12" ht="10.5" x14ac:dyDescent="0.2">
      <c r="K871" s="12"/>
      <c r="L871" s="12"/>
    </row>
    <row r="872" spans="11:12" ht="10.5" x14ac:dyDescent="0.2">
      <c r="K872" s="12"/>
      <c r="L872" s="12"/>
    </row>
    <row r="873" spans="11:12" ht="10.5" x14ac:dyDescent="0.2">
      <c r="K873" s="12"/>
      <c r="L873" s="12"/>
    </row>
    <row r="874" spans="11:12" ht="10.5" x14ac:dyDescent="0.2">
      <c r="K874" s="12"/>
      <c r="L874" s="12"/>
    </row>
    <row r="875" spans="11:12" ht="10.5" x14ac:dyDescent="0.2">
      <c r="K875" s="12"/>
      <c r="L875" s="12"/>
    </row>
    <row r="876" spans="11:12" ht="10.5" x14ac:dyDescent="0.2">
      <c r="K876" s="12"/>
      <c r="L876" s="12"/>
    </row>
    <row r="877" spans="11:12" ht="10.5" x14ac:dyDescent="0.2">
      <c r="K877" s="12"/>
      <c r="L877" s="12"/>
    </row>
    <row r="878" spans="11:12" ht="10.5" x14ac:dyDescent="0.2">
      <c r="K878" s="12"/>
      <c r="L878" s="12"/>
    </row>
    <row r="879" spans="11:12" ht="10.5" x14ac:dyDescent="0.2">
      <c r="K879" s="12"/>
      <c r="L879" s="12"/>
    </row>
    <row r="880" spans="11:12" ht="10.5" x14ac:dyDescent="0.2">
      <c r="K880" s="12"/>
      <c r="L880" s="12"/>
    </row>
    <row r="881" spans="11:12" ht="10.5" x14ac:dyDescent="0.2">
      <c r="K881" s="12"/>
      <c r="L881" s="12"/>
    </row>
    <row r="882" spans="11:12" ht="10.5" x14ac:dyDescent="0.2">
      <c r="K882" s="12"/>
      <c r="L882" s="12"/>
    </row>
    <row r="883" spans="11:12" ht="10.5" x14ac:dyDescent="0.2">
      <c r="K883" s="12"/>
      <c r="L883" s="12"/>
    </row>
    <row r="884" spans="11:12" ht="10.5" x14ac:dyDescent="0.2">
      <c r="K884" s="12"/>
      <c r="L884" s="12"/>
    </row>
    <row r="885" spans="11:12" ht="10.5" x14ac:dyDescent="0.2">
      <c r="K885" s="12"/>
      <c r="L885" s="12"/>
    </row>
    <row r="886" spans="11:12" ht="10.5" x14ac:dyDescent="0.2">
      <c r="K886" s="12"/>
      <c r="L886" s="12"/>
    </row>
    <row r="887" spans="11:12" ht="10.5" x14ac:dyDescent="0.2">
      <c r="K887" s="12"/>
      <c r="L887" s="12"/>
    </row>
    <row r="888" spans="11:12" ht="10.5" x14ac:dyDescent="0.2">
      <c r="K888" s="12"/>
      <c r="L888" s="12"/>
    </row>
    <row r="889" spans="11:12" ht="10.5" x14ac:dyDescent="0.2">
      <c r="K889" s="12"/>
      <c r="L889" s="12"/>
    </row>
    <row r="890" spans="11:12" ht="10.5" x14ac:dyDescent="0.2">
      <c r="K890" s="12"/>
      <c r="L890" s="12"/>
    </row>
    <row r="891" spans="11:12" ht="10.5" x14ac:dyDescent="0.2">
      <c r="K891" s="12"/>
      <c r="L891" s="12"/>
    </row>
    <row r="892" spans="11:12" ht="10.5" x14ac:dyDescent="0.2">
      <c r="K892" s="12"/>
      <c r="L892" s="12"/>
    </row>
    <row r="893" spans="11:12" ht="10.5" x14ac:dyDescent="0.2">
      <c r="K893" s="12"/>
      <c r="L893" s="12"/>
    </row>
    <row r="894" spans="11:12" ht="10.5" x14ac:dyDescent="0.2">
      <c r="K894" s="12"/>
      <c r="L894" s="12"/>
    </row>
    <row r="895" spans="11:12" ht="10.5" x14ac:dyDescent="0.2">
      <c r="K895" s="12"/>
      <c r="L895" s="12"/>
    </row>
    <row r="896" spans="11:12" ht="10.5" x14ac:dyDescent="0.2">
      <c r="K896" s="12"/>
      <c r="L896" s="12"/>
    </row>
    <row r="897" spans="11:12" ht="10.5" x14ac:dyDescent="0.2">
      <c r="K897" s="12"/>
      <c r="L897" s="12"/>
    </row>
    <row r="898" spans="11:12" ht="10.5" x14ac:dyDescent="0.2">
      <c r="K898" s="12"/>
      <c r="L898" s="12"/>
    </row>
    <row r="899" spans="11:12" ht="10.5" x14ac:dyDescent="0.2">
      <c r="K899" s="12"/>
      <c r="L899" s="12"/>
    </row>
    <row r="900" spans="11:12" ht="10.5" x14ac:dyDescent="0.2">
      <c r="K900" s="12"/>
      <c r="L900" s="12"/>
    </row>
    <row r="901" spans="11:12" ht="10.5" x14ac:dyDescent="0.2">
      <c r="K901" s="12"/>
      <c r="L901" s="12"/>
    </row>
    <row r="902" spans="11:12" ht="10.5" x14ac:dyDescent="0.2">
      <c r="K902" s="12"/>
      <c r="L902" s="12"/>
    </row>
    <row r="903" spans="11:12" ht="10.5" x14ac:dyDescent="0.2">
      <c r="K903" s="12"/>
      <c r="L903" s="12"/>
    </row>
    <row r="904" spans="11:12" ht="10.5" x14ac:dyDescent="0.2">
      <c r="K904" s="12"/>
      <c r="L904" s="12"/>
    </row>
    <row r="905" spans="11:12" ht="10.5" x14ac:dyDescent="0.2">
      <c r="K905" s="12"/>
      <c r="L905" s="12"/>
    </row>
    <row r="906" spans="11:12" ht="10.5" x14ac:dyDescent="0.2">
      <c r="K906" s="12"/>
      <c r="L906" s="12"/>
    </row>
    <row r="907" spans="11:12" ht="10.5" x14ac:dyDescent="0.2">
      <c r="K907" s="12"/>
      <c r="L907" s="12"/>
    </row>
    <row r="908" spans="11:12" ht="10.5" x14ac:dyDescent="0.2">
      <c r="K908" s="12"/>
      <c r="L908" s="12"/>
    </row>
    <row r="909" spans="11:12" ht="10.5" x14ac:dyDescent="0.2">
      <c r="K909" s="12"/>
      <c r="L909" s="12"/>
    </row>
    <row r="910" spans="11:12" ht="10.5" x14ac:dyDescent="0.2">
      <c r="K910" s="12"/>
      <c r="L910" s="12"/>
    </row>
    <row r="911" spans="11:12" ht="10.5" x14ac:dyDescent="0.2">
      <c r="K911" s="12"/>
      <c r="L911" s="12"/>
    </row>
    <row r="912" spans="11:12" ht="10.5" x14ac:dyDescent="0.2">
      <c r="K912" s="12"/>
      <c r="L912" s="12"/>
    </row>
    <row r="913" spans="11:12" ht="10.5" x14ac:dyDescent="0.2">
      <c r="K913" s="12"/>
      <c r="L913" s="12"/>
    </row>
    <row r="914" spans="11:12" ht="10.5" x14ac:dyDescent="0.2">
      <c r="K914" s="12"/>
      <c r="L914" s="12"/>
    </row>
    <row r="915" spans="11:12" ht="10.5" x14ac:dyDescent="0.2">
      <c r="K915" s="12"/>
      <c r="L915" s="12"/>
    </row>
    <row r="916" spans="11:12" ht="10.5" x14ac:dyDescent="0.2">
      <c r="K916" s="12"/>
      <c r="L916" s="12"/>
    </row>
    <row r="917" spans="11:12" ht="10.5" x14ac:dyDescent="0.2">
      <c r="K917" s="12"/>
      <c r="L917" s="12"/>
    </row>
    <row r="918" spans="11:12" ht="10.5" x14ac:dyDescent="0.2">
      <c r="K918" s="12"/>
      <c r="L918" s="12"/>
    </row>
    <row r="919" spans="11:12" ht="10.5" x14ac:dyDescent="0.2">
      <c r="K919" s="12"/>
      <c r="L919" s="12"/>
    </row>
    <row r="920" spans="11:12" ht="10.5" x14ac:dyDescent="0.2">
      <c r="K920" s="12"/>
      <c r="L920" s="12"/>
    </row>
    <row r="921" spans="11:12" ht="10.5" x14ac:dyDescent="0.2">
      <c r="K921" s="12"/>
      <c r="L921" s="12"/>
    </row>
    <row r="922" spans="11:12" ht="10.5" x14ac:dyDescent="0.2">
      <c r="K922" s="12"/>
      <c r="L922" s="12"/>
    </row>
    <row r="923" spans="11:12" ht="10.5" x14ac:dyDescent="0.2">
      <c r="K923" s="12"/>
      <c r="L923" s="12"/>
    </row>
    <row r="924" spans="11:12" ht="10.5" x14ac:dyDescent="0.2">
      <c r="K924" s="12"/>
      <c r="L924" s="12"/>
    </row>
    <row r="925" spans="11:12" ht="10.5" x14ac:dyDescent="0.2">
      <c r="K925" s="12"/>
      <c r="L925" s="12"/>
    </row>
    <row r="926" spans="11:12" ht="10.5" x14ac:dyDescent="0.2">
      <c r="K926" s="12"/>
      <c r="L926" s="12"/>
    </row>
    <row r="927" spans="11:12" ht="10.5" x14ac:dyDescent="0.2">
      <c r="K927" s="12"/>
      <c r="L927" s="12"/>
    </row>
    <row r="928" spans="11:12" ht="10.5" x14ac:dyDescent="0.2">
      <c r="K928" s="12"/>
      <c r="L928" s="12"/>
    </row>
    <row r="929" spans="11:12" ht="10.5" x14ac:dyDescent="0.2">
      <c r="K929" s="12"/>
      <c r="L929" s="12"/>
    </row>
    <row r="930" spans="11:12" ht="10.5" x14ac:dyDescent="0.2">
      <c r="K930" s="12"/>
      <c r="L930" s="12"/>
    </row>
    <row r="931" spans="11:12" ht="10.5" x14ac:dyDescent="0.2">
      <c r="K931" s="12"/>
      <c r="L931" s="12"/>
    </row>
    <row r="932" spans="11:12" ht="10.5" x14ac:dyDescent="0.2">
      <c r="K932" s="12"/>
      <c r="L932" s="12"/>
    </row>
    <row r="933" spans="11:12" ht="10.5" x14ac:dyDescent="0.2">
      <c r="K933" s="12"/>
      <c r="L933" s="12"/>
    </row>
    <row r="934" spans="11:12" ht="10.5" x14ac:dyDescent="0.2">
      <c r="K934" s="12"/>
      <c r="L934" s="12"/>
    </row>
    <row r="935" spans="11:12" ht="10.5" x14ac:dyDescent="0.2">
      <c r="K935" s="12"/>
      <c r="L935" s="12"/>
    </row>
    <row r="936" spans="11:12" ht="10.5" x14ac:dyDescent="0.2">
      <c r="K936" s="12"/>
      <c r="L936" s="12"/>
    </row>
    <row r="937" spans="11:12" ht="10.5" x14ac:dyDescent="0.2">
      <c r="K937" s="12"/>
      <c r="L937" s="12"/>
    </row>
    <row r="938" spans="11:12" ht="10.5" x14ac:dyDescent="0.2">
      <c r="K938" s="12"/>
      <c r="L938" s="12"/>
    </row>
    <row r="939" spans="11:12" ht="10.5" x14ac:dyDescent="0.2">
      <c r="K939" s="12"/>
      <c r="L939" s="12"/>
    </row>
    <row r="940" spans="11:12" ht="10.5" x14ac:dyDescent="0.2">
      <c r="K940" s="12"/>
      <c r="L940" s="12"/>
    </row>
    <row r="941" spans="11:12" ht="10.5" x14ac:dyDescent="0.2">
      <c r="K941" s="12"/>
      <c r="L941" s="12"/>
    </row>
    <row r="942" spans="11:12" ht="10.5" x14ac:dyDescent="0.2">
      <c r="K942" s="12"/>
      <c r="L942" s="12"/>
    </row>
    <row r="943" spans="11:12" ht="10.5" x14ac:dyDescent="0.2">
      <c r="K943" s="12"/>
      <c r="L943" s="12"/>
    </row>
    <row r="944" spans="11:12" ht="10.5" x14ac:dyDescent="0.2">
      <c r="K944" s="12"/>
      <c r="L944" s="12"/>
    </row>
    <row r="945" spans="11:12" ht="10.5" x14ac:dyDescent="0.2">
      <c r="K945" s="12"/>
      <c r="L945" s="12"/>
    </row>
    <row r="946" spans="11:12" ht="10.5" x14ac:dyDescent="0.2">
      <c r="K946" s="12"/>
      <c r="L946" s="12"/>
    </row>
    <row r="947" spans="11:12" ht="10.5" x14ac:dyDescent="0.2">
      <c r="K947" s="12"/>
      <c r="L947" s="12"/>
    </row>
    <row r="948" spans="11:12" ht="10.5" x14ac:dyDescent="0.2">
      <c r="K948" s="12"/>
      <c r="L948" s="12"/>
    </row>
    <row r="949" spans="11:12" ht="10.5" x14ac:dyDescent="0.2">
      <c r="K949" s="12"/>
      <c r="L949" s="12"/>
    </row>
    <row r="950" spans="11:12" ht="10.5" x14ac:dyDescent="0.2">
      <c r="K950" s="12"/>
      <c r="L950" s="12"/>
    </row>
    <row r="951" spans="11:12" ht="10.5" x14ac:dyDescent="0.2">
      <c r="K951" s="12"/>
      <c r="L951" s="12"/>
    </row>
    <row r="952" spans="11:12" ht="10.5" x14ac:dyDescent="0.2">
      <c r="K952" s="12"/>
      <c r="L952" s="12"/>
    </row>
    <row r="953" spans="11:12" ht="10.5" x14ac:dyDescent="0.2">
      <c r="K953" s="12"/>
      <c r="L953" s="12"/>
    </row>
    <row r="954" spans="11:12" ht="10.5" x14ac:dyDescent="0.2">
      <c r="K954" s="12"/>
      <c r="L954" s="12"/>
    </row>
    <row r="955" spans="11:12" ht="10.5" x14ac:dyDescent="0.2">
      <c r="K955" s="12"/>
      <c r="L955" s="12"/>
    </row>
    <row r="956" spans="11:12" ht="10.5" x14ac:dyDescent="0.2">
      <c r="K956" s="12"/>
      <c r="L956" s="12"/>
    </row>
    <row r="957" spans="11:12" ht="10.5" x14ac:dyDescent="0.2">
      <c r="K957" s="12"/>
      <c r="L957" s="12"/>
    </row>
    <row r="958" spans="11:12" ht="10.5" x14ac:dyDescent="0.2">
      <c r="K958" s="12"/>
      <c r="L958" s="12"/>
    </row>
    <row r="959" spans="11:12" ht="10.5" x14ac:dyDescent="0.2">
      <c r="K959" s="12"/>
      <c r="L959" s="12"/>
    </row>
    <row r="960" spans="11:12" ht="10.5" x14ac:dyDescent="0.2">
      <c r="K960" s="12"/>
      <c r="L960" s="12"/>
    </row>
    <row r="961" spans="11:12" ht="10.5" x14ac:dyDescent="0.2">
      <c r="K961" s="12"/>
      <c r="L961" s="12"/>
    </row>
    <row r="962" spans="11:12" ht="10.5" x14ac:dyDescent="0.2">
      <c r="K962" s="12"/>
      <c r="L962" s="12"/>
    </row>
    <row r="963" spans="11:12" ht="10.5" x14ac:dyDescent="0.2">
      <c r="K963" s="12"/>
      <c r="L963" s="12"/>
    </row>
    <row r="964" spans="11:12" ht="10.5" x14ac:dyDescent="0.2">
      <c r="K964" s="12"/>
      <c r="L964" s="12"/>
    </row>
    <row r="965" spans="11:12" ht="10.5" x14ac:dyDescent="0.2">
      <c r="K965" s="12"/>
      <c r="L965" s="12"/>
    </row>
    <row r="966" spans="11:12" ht="10.5" x14ac:dyDescent="0.2">
      <c r="K966" s="12"/>
      <c r="L966" s="12"/>
    </row>
    <row r="967" spans="11:12" ht="10.5" x14ac:dyDescent="0.2">
      <c r="K967" s="12"/>
      <c r="L967" s="12"/>
    </row>
    <row r="968" spans="11:12" ht="10.5" x14ac:dyDescent="0.2">
      <c r="K968" s="12"/>
      <c r="L968" s="12"/>
    </row>
    <row r="969" spans="11:12" ht="10.5" x14ac:dyDescent="0.2">
      <c r="K969" s="12"/>
      <c r="L969" s="12"/>
    </row>
    <row r="970" spans="11:12" ht="10.5" x14ac:dyDescent="0.2">
      <c r="K970" s="12"/>
      <c r="L970" s="12"/>
    </row>
    <row r="971" spans="11:12" ht="10.5" x14ac:dyDescent="0.2">
      <c r="K971" s="12"/>
      <c r="L971" s="12"/>
    </row>
    <row r="972" spans="11:12" ht="10.5" x14ac:dyDescent="0.2">
      <c r="K972" s="12"/>
      <c r="L972" s="12"/>
    </row>
    <row r="973" spans="11:12" ht="10.5" x14ac:dyDescent="0.2">
      <c r="K973" s="12"/>
      <c r="L973" s="12"/>
    </row>
    <row r="974" spans="11:12" ht="10.5" x14ac:dyDescent="0.2">
      <c r="K974" s="12"/>
      <c r="L974" s="12"/>
    </row>
    <row r="975" spans="11:12" ht="10.5" x14ac:dyDescent="0.2">
      <c r="K975" s="12"/>
      <c r="L975" s="12"/>
    </row>
    <row r="976" spans="11:12" ht="10.5" x14ac:dyDescent="0.2">
      <c r="K976" s="12"/>
      <c r="L976" s="12"/>
    </row>
    <row r="977" spans="11:12" ht="10.5" x14ac:dyDescent="0.2">
      <c r="K977" s="12"/>
      <c r="L977" s="12"/>
    </row>
    <row r="978" spans="11:12" ht="10.5" x14ac:dyDescent="0.2">
      <c r="K978" s="12"/>
      <c r="L978" s="12"/>
    </row>
    <row r="979" spans="11:12" ht="10.5" x14ac:dyDescent="0.2">
      <c r="K979" s="12"/>
      <c r="L979" s="12"/>
    </row>
    <row r="980" spans="11:12" ht="10.5" x14ac:dyDescent="0.2">
      <c r="K980" s="12"/>
      <c r="L980" s="12"/>
    </row>
    <row r="981" spans="11:12" ht="10.5" x14ac:dyDescent="0.2">
      <c r="K981" s="12"/>
      <c r="L981" s="12"/>
    </row>
    <row r="982" spans="11:12" ht="10.5" x14ac:dyDescent="0.2">
      <c r="K982" s="12"/>
      <c r="L982" s="12"/>
    </row>
    <row r="983" spans="11:12" ht="10.5" x14ac:dyDescent="0.2">
      <c r="K983" s="12"/>
      <c r="L983" s="12"/>
    </row>
    <row r="984" spans="11:12" ht="10.5" x14ac:dyDescent="0.2">
      <c r="K984" s="12"/>
      <c r="L984" s="12"/>
    </row>
    <row r="985" spans="11:12" ht="10.5" x14ac:dyDescent="0.2">
      <c r="K985" s="12"/>
      <c r="L985" s="12"/>
    </row>
    <row r="986" spans="11:12" ht="10.5" x14ac:dyDescent="0.2">
      <c r="K986" s="12"/>
      <c r="L986" s="12"/>
    </row>
    <row r="987" spans="11:12" ht="10.5" x14ac:dyDescent="0.2">
      <c r="K987" s="12"/>
      <c r="L987" s="12"/>
    </row>
    <row r="988" spans="11:12" ht="10.5" x14ac:dyDescent="0.2">
      <c r="K988" s="12"/>
      <c r="L988" s="12"/>
    </row>
    <row r="989" spans="11:12" ht="10.5" x14ac:dyDescent="0.2">
      <c r="K989" s="12"/>
      <c r="L989" s="12"/>
    </row>
    <row r="990" spans="11:12" ht="10.5" x14ac:dyDescent="0.2">
      <c r="K990" s="12"/>
      <c r="L990" s="12"/>
    </row>
    <row r="991" spans="11:12" ht="10.5" x14ac:dyDescent="0.2">
      <c r="K991" s="12"/>
      <c r="L991" s="12"/>
    </row>
    <row r="992" spans="11:12" ht="10.5" x14ac:dyDescent="0.2">
      <c r="K992" s="12"/>
      <c r="L992" s="12"/>
    </row>
    <row r="993" spans="11:12" ht="10.5" x14ac:dyDescent="0.2">
      <c r="K993" s="12"/>
      <c r="L993" s="12"/>
    </row>
    <row r="994" spans="11:12" ht="10.5" x14ac:dyDescent="0.2">
      <c r="K994" s="12"/>
      <c r="L994" s="12"/>
    </row>
    <row r="995" spans="11:12" ht="10.5" x14ac:dyDescent="0.2">
      <c r="K995" s="12"/>
      <c r="L995" s="12"/>
    </row>
    <row r="996" spans="11:12" ht="10.5" x14ac:dyDescent="0.2">
      <c r="K996" s="12"/>
      <c r="L996" s="12"/>
    </row>
    <row r="997" spans="11:12" ht="10.5" x14ac:dyDescent="0.2">
      <c r="K997" s="12"/>
      <c r="L997" s="12"/>
    </row>
    <row r="998" spans="11:12" ht="10.5" x14ac:dyDescent="0.2">
      <c r="K998" s="12"/>
      <c r="L998" s="12"/>
    </row>
    <row r="999" spans="11:12" ht="10.5" x14ac:dyDescent="0.2">
      <c r="K999" s="12"/>
      <c r="L999" s="12"/>
    </row>
    <row r="1000" spans="11:12" ht="10.5" x14ac:dyDescent="0.2">
      <c r="K1000" s="12"/>
      <c r="L1000" s="12"/>
    </row>
  </sheetData>
  <mergeCells count="5">
    <mergeCell ref="A2:A3"/>
    <mergeCell ref="A7:A8"/>
    <mergeCell ref="A10:A12"/>
    <mergeCell ref="A14:A15"/>
    <mergeCell ref="A17:A19"/>
  </mergeCells>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tabSelected="1" zoomScaleNormal="100" workbookViewId="0">
      <selection activeCell="D2" sqref="D2"/>
    </sheetView>
  </sheetViews>
  <sheetFormatPr defaultColWidth="8.83203125" defaultRowHeight="15.5" x14ac:dyDescent="0.35"/>
  <cols>
    <col min="1" max="1" width="16.33203125" style="17" customWidth="1"/>
    <col min="2" max="2" width="4.83203125" style="69" customWidth="1"/>
    <col min="3" max="3" width="12.58203125" style="70" customWidth="1"/>
    <col min="4" max="4" width="23.83203125" style="70" customWidth="1"/>
    <col min="5" max="8" width="22.5" style="70" customWidth="1"/>
    <col min="9" max="9" width="19" style="89" customWidth="1"/>
    <col min="10" max="10" width="14.33203125" style="70" customWidth="1"/>
    <col min="11" max="11" width="59.08203125" style="225" customWidth="1"/>
    <col min="12" max="12" width="40.33203125" style="225" customWidth="1"/>
    <col min="13" max="16384" width="8.83203125" style="17"/>
  </cols>
  <sheetData>
    <row r="1" spans="1:12" ht="36.75" customHeight="1" x14ac:dyDescent="0.2">
      <c r="A1" s="1" t="s">
        <v>485</v>
      </c>
      <c r="B1" s="2"/>
      <c r="C1" s="3" t="s">
        <v>486</v>
      </c>
      <c r="D1" s="233">
        <v>100</v>
      </c>
      <c r="E1" s="234">
        <v>75</v>
      </c>
      <c r="F1" s="234">
        <v>50</v>
      </c>
      <c r="G1" s="234">
        <v>25</v>
      </c>
      <c r="H1" s="234">
        <v>0</v>
      </c>
      <c r="I1" s="76" t="s">
        <v>487</v>
      </c>
      <c r="J1" s="118" t="s">
        <v>488</v>
      </c>
      <c r="K1" s="119" t="s">
        <v>489</v>
      </c>
      <c r="L1" s="119" t="s">
        <v>490</v>
      </c>
    </row>
    <row r="2" spans="1:12" ht="233.25" customHeight="1" x14ac:dyDescent="0.2">
      <c r="A2" s="228" t="s">
        <v>1511</v>
      </c>
      <c r="B2" s="2" t="s">
        <v>411</v>
      </c>
      <c r="C2" s="5" t="s">
        <v>251</v>
      </c>
      <c r="D2" s="9" t="s">
        <v>1512</v>
      </c>
      <c r="E2" s="9" t="s">
        <v>662</v>
      </c>
      <c r="F2" s="50"/>
      <c r="G2" s="9"/>
      <c r="H2" s="9"/>
      <c r="I2" s="9" t="s">
        <v>1513</v>
      </c>
      <c r="J2" s="98" t="s">
        <v>663</v>
      </c>
      <c r="K2" s="10" t="s">
        <v>1514</v>
      </c>
      <c r="L2" s="10" t="s">
        <v>1515</v>
      </c>
    </row>
    <row r="3" spans="1:12" ht="201.75" customHeight="1" x14ac:dyDescent="0.2">
      <c r="A3" s="228"/>
      <c r="B3" s="2" t="s">
        <v>412</v>
      </c>
      <c r="C3" s="5" t="s">
        <v>413</v>
      </c>
      <c r="D3" s="9" t="s">
        <v>1516</v>
      </c>
      <c r="E3" s="9"/>
      <c r="F3" s="9" t="s">
        <v>1517</v>
      </c>
      <c r="G3" s="9"/>
      <c r="H3" s="9" t="s">
        <v>1518</v>
      </c>
      <c r="I3" s="96" t="s">
        <v>1519</v>
      </c>
      <c r="J3" s="98">
        <v>50</v>
      </c>
      <c r="K3" s="10" t="s">
        <v>1520</v>
      </c>
      <c r="L3" s="10" t="s">
        <v>1521</v>
      </c>
    </row>
    <row r="4" spans="1:12" ht="200" x14ac:dyDescent="0.2">
      <c r="A4" s="228"/>
      <c r="B4" s="2" t="s">
        <v>414</v>
      </c>
      <c r="C4" s="5" t="s">
        <v>165</v>
      </c>
      <c r="D4" s="9" t="s">
        <v>1522</v>
      </c>
      <c r="E4" s="9"/>
      <c r="F4" s="9" t="s">
        <v>1523</v>
      </c>
      <c r="G4" s="9"/>
      <c r="H4" s="9" t="s">
        <v>1524</v>
      </c>
      <c r="I4" s="96" t="s">
        <v>1525</v>
      </c>
      <c r="J4" s="98">
        <v>50</v>
      </c>
      <c r="K4" s="10" t="s">
        <v>1526</v>
      </c>
      <c r="L4" s="10" t="s">
        <v>1527</v>
      </c>
    </row>
    <row r="5" spans="1:12" ht="9" customHeight="1" x14ac:dyDescent="0.2">
      <c r="A5" s="18"/>
      <c r="B5" s="18"/>
      <c r="C5" s="90"/>
      <c r="D5" s="90"/>
      <c r="E5" s="90"/>
      <c r="F5" s="90"/>
      <c r="G5" s="90"/>
      <c r="H5" s="90"/>
      <c r="I5" s="91"/>
      <c r="J5" s="80"/>
      <c r="K5" s="223"/>
      <c r="L5" s="223"/>
    </row>
    <row r="6" spans="1:12" ht="196.5" customHeight="1" x14ac:dyDescent="0.2">
      <c r="A6" s="228" t="s">
        <v>1528</v>
      </c>
      <c r="B6" s="2" t="s">
        <v>415</v>
      </c>
      <c r="C6" s="5" t="s">
        <v>416</v>
      </c>
      <c r="D6" s="9" t="s">
        <v>1529</v>
      </c>
      <c r="E6" s="9"/>
      <c r="F6" s="9" t="s">
        <v>1530</v>
      </c>
      <c r="G6" s="9"/>
      <c r="H6" s="9" t="s">
        <v>1531</v>
      </c>
      <c r="I6" s="92" t="s">
        <v>1532</v>
      </c>
      <c r="J6" s="8">
        <v>75</v>
      </c>
      <c r="K6" s="10" t="s">
        <v>1533</v>
      </c>
      <c r="L6" s="10" t="s">
        <v>1534</v>
      </c>
    </row>
    <row r="7" spans="1:12" ht="196.5" customHeight="1" x14ac:dyDescent="0.2">
      <c r="A7" s="228"/>
      <c r="B7" s="2" t="s">
        <v>417</v>
      </c>
      <c r="C7" s="5" t="s">
        <v>187</v>
      </c>
      <c r="D7" s="9" t="s">
        <v>1535</v>
      </c>
      <c r="E7" s="9" t="s">
        <v>1536</v>
      </c>
      <c r="F7" s="38" t="s">
        <v>1537</v>
      </c>
      <c r="G7" s="9" t="s">
        <v>1538</v>
      </c>
      <c r="H7" s="9" t="s">
        <v>1539</v>
      </c>
      <c r="I7" s="34"/>
      <c r="J7" s="95">
        <v>50</v>
      </c>
      <c r="K7" s="10" t="s">
        <v>1540</v>
      </c>
      <c r="L7" s="10" t="s">
        <v>1541</v>
      </c>
    </row>
    <row r="8" spans="1:12" ht="168.75" customHeight="1" x14ac:dyDescent="0.2">
      <c r="A8" s="228"/>
      <c r="B8" s="2" t="s">
        <v>418</v>
      </c>
      <c r="C8" s="5" t="s">
        <v>419</v>
      </c>
      <c r="D8" s="9" t="s">
        <v>1542</v>
      </c>
      <c r="E8" s="9" t="s">
        <v>1543</v>
      </c>
      <c r="F8" s="9" t="s">
        <v>1544</v>
      </c>
      <c r="G8" s="9" t="s">
        <v>1545</v>
      </c>
      <c r="H8" s="9" t="s">
        <v>1546</v>
      </c>
      <c r="I8" s="92" t="s">
        <v>1547</v>
      </c>
      <c r="J8" s="98">
        <v>50</v>
      </c>
      <c r="K8" s="10" t="s">
        <v>1548</v>
      </c>
      <c r="L8" s="10" t="s">
        <v>1549</v>
      </c>
    </row>
    <row r="9" spans="1:12" ht="9" customHeight="1" x14ac:dyDescent="0.2">
      <c r="A9" s="18"/>
      <c r="B9" s="19"/>
      <c r="C9" s="20"/>
      <c r="D9" s="20"/>
      <c r="E9" s="20"/>
      <c r="F9" s="20"/>
      <c r="G9" s="20"/>
      <c r="H9" s="20"/>
      <c r="I9" s="35"/>
      <c r="J9" s="99"/>
      <c r="K9" s="223"/>
      <c r="L9" s="223"/>
    </row>
    <row r="10" spans="1:12" ht="236.25" customHeight="1" x14ac:dyDescent="0.2">
      <c r="A10" s="228" t="s">
        <v>1550</v>
      </c>
      <c r="B10" s="2" t="s">
        <v>420</v>
      </c>
      <c r="C10" s="5" t="s">
        <v>209</v>
      </c>
      <c r="D10" s="9" t="s">
        <v>1551</v>
      </c>
      <c r="E10" s="9" t="s">
        <v>1552</v>
      </c>
      <c r="F10" s="9" t="s">
        <v>1553</v>
      </c>
      <c r="G10" s="9" t="s">
        <v>1554</v>
      </c>
      <c r="H10" s="9" t="s">
        <v>1555</v>
      </c>
      <c r="I10" s="100"/>
      <c r="J10" s="98">
        <v>100</v>
      </c>
      <c r="K10" s="10" t="s">
        <v>1556</v>
      </c>
      <c r="L10" s="10" t="s">
        <v>1557</v>
      </c>
    </row>
    <row r="11" spans="1:12" ht="195.75" customHeight="1" x14ac:dyDescent="0.2">
      <c r="A11" s="228"/>
      <c r="B11" s="2" t="s">
        <v>421</v>
      </c>
      <c r="C11" s="5" t="s">
        <v>165</v>
      </c>
      <c r="D11" s="9" t="s">
        <v>1558</v>
      </c>
      <c r="E11" s="9"/>
      <c r="F11" s="9" t="s">
        <v>1559</v>
      </c>
      <c r="G11" s="9"/>
      <c r="H11" s="9" t="s">
        <v>1560</v>
      </c>
      <c r="I11" s="100" t="s">
        <v>1561</v>
      </c>
      <c r="J11" s="98">
        <v>50</v>
      </c>
      <c r="K11" s="10" t="s">
        <v>1562</v>
      </c>
      <c r="L11" s="10" t="s">
        <v>1563</v>
      </c>
    </row>
    <row r="12" spans="1:12" ht="198" customHeight="1" x14ac:dyDescent="0.2">
      <c r="A12" s="228"/>
      <c r="B12" s="2" t="s">
        <v>422</v>
      </c>
      <c r="C12" s="5" t="s">
        <v>187</v>
      </c>
      <c r="D12" s="9" t="s">
        <v>1564</v>
      </c>
      <c r="E12" s="9" t="s">
        <v>1565</v>
      </c>
      <c r="F12" s="9" t="s">
        <v>1566</v>
      </c>
      <c r="G12" s="9" t="s">
        <v>1567</v>
      </c>
      <c r="H12" s="9" t="s">
        <v>1568</v>
      </c>
      <c r="I12" s="100" t="s">
        <v>1561</v>
      </c>
      <c r="J12" s="8">
        <v>50</v>
      </c>
      <c r="K12" s="10" t="s">
        <v>1569</v>
      </c>
      <c r="L12" s="10" t="s">
        <v>1570</v>
      </c>
    </row>
    <row r="13" spans="1:12" ht="9" customHeight="1" x14ac:dyDescent="0.2">
      <c r="A13" s="18"/>
      <c r="B13" s="19"/>
      <c r="C13" s="20"/>
      <c r="D13" s="90"/>
      <c r="E13" s="90"/>
      <c r="F13" s="90"/>
      <c r="G13" s="90"/>
      <c r="H13" s="90"/>
      <c r="I13" s="91"/>
      <c r="J13" s="80"/>
      <c r="K13" s="223"/>
      <c r="L13" s="223"/>
    </row>
    <row r="14" spans="1:12" ht="202.5" customHeight="1" x14ac:dyDescent="0.2">
      <c r="A14" s="228" t="s">
        <v>1571</v>
      </c>
      <c r="B14" s="2" t="s">
        <v>423</v>
      </c>
      <c r="C14" s="5" t="s">
        <v>408</v>
      </c>
      <c r="D14" s="9" t="s">
        <v>1572</v>
      </c>
      <c r="E14" s="9" t="s">
        <v>1573</v>
      </c>
      <c r="F14" s="9" t="s">
        <v>1574</v>
      </c>
      <c r="G14" s="9" t="s">
        <v>1575</v>
      </c>
      <c r="H14" s="9" t="s">
        <v>1576</v>
      </c>
      <c r="I14" s="9"/>
      <c r="J14" s="8">
        <v>25</v>
      </c>
      <c r="K14" s="10" t="s">
        <v>1577</v>
      </c>
      <c r="L14" s="10" t="s">
        <v>1578</v>
      </c>
    </row>
    <row r="15" spans="1:12" ht="200" x14ac:dyDescent="0.2">
      <c r="A15" s="228"/>
      <c r="B15" s="2" t="s">
        <v>424</v>
      </c>
      <c r="C15" s="5" t="s">
        <v>425</v>
      </c>
      <c r="D15" s="77" t="s">
        <v>1579</v>
      </c>
      <c r="E15" s="9" t="s">
        <v>1580</v>
      </c>
      <c r="F15" s="9" t="s">
        <v>1581</v>
      </c>
      <c r="G15" s="9" t="s">
        <v>1582</v>
      </c>
      <c r="H15" s="38" t="s">
        <v>1583</v>
      </c>
      <c r="I15" s="34"/>
      <c r="J15" s="8">
        <v>25</v>
      </c>
      <c r="K15" s="10" t="s">
        <v>1584</v>
      </c>
      <c r="L15" s="10" t="s">
        <v>1585</v>
      </c>
    </row>
    <row r="16" spans="1:12" ht="9" customHeight="1" x14ac:dyDescent="0.2">
      <c r="A16" s="18"/>
      <c r="B16" s="19"/>
      <c r="C16" s="20"/>
      <c r="D16" s="90"/>
      <c r="E16" s="90"/>
      <c r="F16" s="90"/>
      <c r="G16" s="90"/>
      <c r="H16" s="90"/>
      <c r="I16" s="91"/>
      <c r="J16" s="101"/>
      <c r="K16" s="223"/>
      <c r="L16" s="223"/>
    </row>
    <row r="17" spans="1:12" ht="130" x14ac:dyDescent="0.2">
      <c r="A17" s="228" t="s">
        <v>1586</v>
      </c>
      <c r="B17" s="2" t="s">
        <v>426</v>
      </c>
      <c r="C17" s="5" t="s">
        <v>223</v>
      </c>
      <c r="D17" s="9" t="s">
        <v>1587</v>
      </c>
      <c r="E17" s="9" t="s">
        <v>1588</v>
      </c>
      <c r="F17" s="9" t="s">
        <v>1589</v>
      </c>
      <c r="G17" s="9" t="s">
        <v>1590</v>
      </c>
      <c r="H17" s="9" t="s">
        <v>1591</v>
      </c>
      <c r="I17" s="50" t="s">
        <v>1592</v>
      </c>
      <c r="J17" s="8">
        <v>75</v>
      </c>
      <c r="K17" s="10" t="s">
        <v>1593</v>
      </c>
      <c r="L17" s="10" t="s">
        <v>1594</v>
      </c>
    </row>
    <row r="18" spans="1:12" ht="70" x14ac:dyDescent="0.2">
      <c r="A18" s="228"/>
      <c r="B18" s="2" t="s">
        <v>427</v>
      </c>
      <c r="C18" s="5" t="s">
        <v>428</v>
      </c>
      <c r="D18" s="9" t="s">
        <v>1595</v>
      </c>
      <c r="E18" s="9"/>
      <c r="F18" s="9" t="s">
        <v>1596</v>
      </c>
      <c r="G18" s="9"/>
      <c r="H18" s="9" t="s">
        <v>1597</v>
      </c>
      <c r="I18" s="83"/>
      <c r="J18" s="98">
        <v>50</v>
      </c>
      <c r="K18" s="10" t="s">
        <v>1598</v>
      </c>
      <c r="L18" s="10" t="s">
        <v>1599</v>
      </c>
    </row>
    <row r="19" spans="1:12" ht="9" customHeight="1" x14ac:dyDescent="0.2">
      <c r="A19" s="18"/>
      <c r="B19" s="19"/>
      <c r="C19" s="20"/>
      <c r="D19" s="90"/>
      <c r="E19" s="90"/>
      <c r="F19" s="90"/>
      <c r="G19" s="90"/>
      <c r="H19" s="90"/>
      <c r="I19" s="91"/>
      <c r="J19" s="80"/>
      <c r="K19" s="223"/>
      <c r="L19" s="223"/>
    </row>
    <row r="20" spans="1:12" ht="171" customHeight="1" x14ac:dyDescent="0.2">
      <c r="A20" s="228" t="s">
        <v>1600</v>
      </c>
      <c r="B20" s="2" t="s">
        <v>429</v>
      </c>
      <c r="C20" s="5" t="s">
        <v>430</v>
      </c>
      <c r="D20" s="9" t="s">
        <v>1601</v>
      </c>
      <c r="E20" s="9" t="s">
        <v>1602</v>
      </c>
      <c r="F20" s="77" t="s">
        <v>1603</v>
      </c>
      <c r="G20" s="9" t="s">
        <v>1604</v>
      </c>
      <c r="H20" s="9" t="s">
        <v>1605</v>
      </c>
      <c r="I20" s="34"/>
      <c r="J20" s="8">
        <v>50</v>
      </c>
      <c r="K20" s="10" t="s">
        <v>1606</v>
      </c>
      <c r="L20" s="10" t="s">
        <v>1607</v>
      </c>
    </row>
    <row r="21" spans="1:12" ht="50" x14ac:dyDescent="0.2">
      <c r="A21" s="228"/>
      <c r="B21" s="2" t="s">
        <v>431</v>
      </c>
      <c r="C21" s="5" t="s">
        <v>432</v>
      </c>
      <c r="D21" s="38" t="s">
        <v>1608</v>
      </c>
      <c r="E21" s="38" t="s">
        <v>1609</v>
      </c>
      <c r="F21" s="38" t="s">
        <v>1610</v>
      </c>
      <c r="G21" s="38" t="s">
        <v>1611</v>
      </c>
      <c r="H21" s="38" t="s">
        <v>1612</v>
      </c>
      <c r="I21" s="102" t="s">
        <v>1613</v>
      </c>
      <c r="J21" s="8">
        <v>75</v>
      </c>
      <c r="K21" s="10" t="s">
        <v>1614</v>
      </c>
      <c r="L21" s="10" t="s">
        <v>1615</v>
      </c>
    </row>
    <row r="22" spans="1:12" ht="9" customHeight="1" x14ac:dyDescent="0.2">
      <c r="A22" s="18"/>
      <c r="B22" s="19"/>
      <c r="C22" s="20"/>
      <c r="D22" s="90"/>
      <c r="E22" s="90"/>
      <c r="F22" s="90"/>
      <c r="G22" s="90"/>
      <c r="H22" s="90"/>
      <c r="I22" s="91"/>
      <c r="J22" s="101"/>
      <c r="K22" s="223"/>
      <c r="L22" s="223"/>
    </row>
    <row r="23" spans="1:12" ht="203.25" customHeight="1" x14ac:dyDescent="0.2">
      <c r="A23" s="228" t="s">
        <v>1616</v>
      </c>
      <c r="B23" s="2" t="s">
        <v>433</v>
      </c>
      <c r="C23" s="5" t="s">
        <v>434</v>
      </c>
      <c r="D23" s="9" t="s">
        <v>1617</v>
      </c>
      <c r="E23" s="9" t="s">
        <v>1618</v>
      </c>
      <c r="F23" s="9" t="s">
        <v>1619</v>
      </c>
      <c r="G23" s="9" t="s">
        <v>1620</v>
      </c>
      <c r="H23" s="9" t="s">
        <v>1621</v>
      </c>
      <c r="I23" s="34"/>
      <c r="J23" s="98">
        <v>75</v>
      </c>
      <c r="K23" s="10" t="s">
        <v>1622</v>
      </c>
      <c r="L23" s="10" t="s">
        <v>1623</v>
      </c>
    </row>
    <row r="24" spans="1:12" ht="170" x14ac:dyDescent="0.2">
      <c r="A24" s="228"/>
      <c r="B24" s="2" t="s">
        <v>435</v>
      </c>
      <c r="C24" s="5" t="s">
        <v>258</v>
      </c>
      <c r="D24" s="9" t="s">
        <v>1624</v>
      </c>
      <c r="E24" s="9"/>
      <c r="F24" s="9" t="s">
        <v>1625</v>
      </c>
      <c r="G24" s="9"/>
      <c r="H24" s="9" t="s">
        <v>1626</v>
      </c>
      <c r="I24" s="83"/>
      <c r="J24" s="98">
        <v>75</v>
      </c>
      <c r="K24" s="10" t="s">
        <v>1627</v>
      </c>
      <c r="L24" s="10" t="s">
        <v>1628</v>
      </c>
    </row>
    <row r="25" spans="1:12" ht="70" x14ac:dyDescent="0.2">
      <c r="A25" s="228"/>
      <c r="B25" s="2" t="s">
        <v>436</v>
      </c>
      <c r="C25" s="5" t="s">
        <v>437</v>
      </c>
      <c r="D25" s="9" t="s">
        <v>1629</v>
      </c>
      <c r="E25" s="9"/>
      <c r="F25" s="9" t="s">
        <v>1630</v>
      </c>
      <c r="G25" s="9"/>
      <c r="H25" s="9" t="s">
        <v>1631</v>
      </c>
      <c r="I25" s="83"/>
      <c r="J25" s="98">
        <v>75</v>
      </c>
      <c r="K25" s="10" t="s">
        <v>1632</v>
      </c>
      <c r="L25" s="10" t="s">
        <v>1633</v>
      </c>
    </row>
    <row r="26" spans="1:12" ht="9" customHeight="1" x14ac:dyDescent="0.2">
      <c r="A26" s="18"/>
      <c r="B26" s="19"/>
      <c r="C26" s="20"/>
      <c r="D26" s="90"/>
      <c r="E26" s="90"/>
      <c r="F26" s="90"/>
      <c r="G26" s="90"/>
      <c r="H26" s="90"/>
      <c r="I26" s="91"/>
      <c r="J26" s="80"/>
      <c r="K26" s="223"/>
      <c r="L26" s="223"/>
    </row>
    <row r="27" spans="1:12" ht="186" customHeight="1" x14ac:dyDescent="0.2">
      <c r="A27" s="228" t="s">
        <v>1634</v>
      </c>
      <c r="B27" s="2" t="s">
        <v>438</v>
      </c>
      <c r="C27" s="5" t="s">
        <v>439</v>
      </c>
      <c r="D27" s="103" t="s">
        <v>1635</v>
      </c>
      <c r="E27" s="103" t="s">
        <v>1636</v>
      </c>
      <c r="F27" s="103" t="s">
        <v>1637</v>
      </c>
      <c r="G27" s="38" t="s">
        <v>1638</v>
      </c>
      <c r="H27" s="38" t="s">
        <v>1639</v>
      </c>
      <c r="I27" s="104" t="s">
        <v>1640</v>
      </c>
      <c r="J27" s="111">
        <v>75</v>
      </c>
      <c r="K27" s="10" t="s">
        <v>1641</v>
      </c>
      <c r="L27" s="10" t="s">
        <v>1405</v>
      </c>
    </row>
    <row r="28" spans="1:12" ht="146.25" customHeight="1" x14ac:dyDescent="0.2">
      <c r="A28" s="228"/>
      <c r="B28" s="2" t="s">
        <v>440</v>
      </c>
      <c r="C28" s="5" t="s">
        <v>441</v>
      </c>
      <c r="D28" s="38" t="s">
        <v>1642</v>
      </c>
      <c r="E28" s="103" t="s">
        <v>1643</v>
      </c>
      <c r="F28" s="103" t="s">
        <v>1644</v>
      </c>
      <c r="G28" s="103" t="s">
        <v>1645</v>
      </c>
      <c r="H28" s="103" t="s">
        <v>1646</v>
      </c>
      <c r="I28" s="34"/>
      <c r="J28" s="8">
        <v>25</v>
      </c>
      <c r="K28" s="10" t="s">
        <v>1647</v>
      </c>
      <c r="L28" s="10" t="s">
        <v>1648</v>
      </c>
    </row>
    <row r="29" spans="1:12" ht="9" customHeight="1" x14ac:dyDescent="0.2">
      <c r="A29" s="18"/>
      <c r="B29" s="19"/>
      <c r="C29" s="20"/>
      <c r="D29" s="20"/>
      <c r="E29" s="20"/>
      <c r="F29" s="20"/>
      <c r="G29" s="20"/>
      <c r="H29" s="20"/>
      <c r="I29" s="35"/>
      <c r="J29" s="101"/>
      <c r="K29" s="223"/>
      <c r="L29" s="223"/>
    </row>
    <row r="30" spans="1:12" ht="134.25" customHeight="1" x14ac:dyDescent="0.2">
      <c r="A30" s="228" t="s">
        <v>1649</v>
      </c>
      <c r="B30" s="2" t="s">
        <v>442</v>
      </c>
      <c r="C30" s="5" t="s">
        <v>443</v>
      </c>
      <c r="D30" s="9" t="s">
        <v>1650</v>
      </c>
      <c r="E30" s="9" t="s">
        <v>1651</v>
      </c>
      <c r="F30" s="9" t="s">
        <v>1652</v>
      </c>
      <c r="G30" s="9" t="s">
        <v>1653</v>
      </c>
      <c r="H30" s="9" t="s">
        <v>1654</v>
      </c>
      <c r="I30" s="34"/>
      <c r="J30" s="8">
        <v>50</v>
      </c>
      <c r="K30" s="10" t="s">
        <v>1655</v>
      </c>
      <c r="L30" s="10" t="s">
        <v>1656</v>
      </c>
    </row>
    <row r="31" spans="1:12" ht="160" customHeight="1" x14ac:dyDescent="0.2">
      <c r="A31" s="228"/>
      <c r="B31" s="2" t="s">
        <v>444</v>
      </c>
      <c r="C31" s="5" t="s">
        <v>445</v>
      </c>
      <c r="D31" s="9" t="s">
        <v>1657</v>
      </c>
      <c r="E31" s="9" t="s">
        <v>1658</v>
      </c>
      <c r="F31" s="9" t="s">
        <v>1659</v>
      </c>
      <c r="G31" s="38" t="s">
        <v>1660</v>
      </c>
      <c r="H31" s="38" t="s">
        <v>1661</v>
      </c>
      <c r="I31" s="92" t="s">
        <v>1662</v>
      </c>
      <c r="J31" s="8">
        <v>50</v>
      </c>
      <c r="K31" s="10" t="s">
        <v>1663</v>
      </c>
      <c r="L31" s="10" t="s">
        <v>1656</v>
      </c>
    </row>
    <row r="32" spans="1:12" ht="160" customHeight="1" x14ac:dyDescent="0.2">
      <c r="A32" s="228"/>
      <c r="B32" s="2" t="s">
        <v>446</v>
      </c>
      <c r="C32" s="5" t="s">
        <v>187</v>
      </c>
      <c r="D32" s="10" t="s">
        <v>1664</v>
      </c>
      <c r="E32" s="10"/>
      <c r="F32" s="10" t="s">
        <v>1665</v>
      </c>
      <c r="G32" s="11"/>
      <c r="H32" s="42" t="s">
        <v>1666</v>
      </c>
      <c r="I32" s="34"/>
      <c r="J32" s="95">
        <v>100</v>
      </c>
      <c r="K32" s="10" t="s">
        <v>1667</v>
      </c>
      <c r="L32" s="10" t="s">
        <v>1668</v>
      </c>
    </row>
    <row r="33" spans="1:12" ht="153.75" customHeight="1" x14ac:dyDescent="0.2">
      <c r="A33" s="228"/>
      <c r="B33" s="2" t="s">
        <v>447</v>
      </c>
      <c r="C33" s="85" t="s">
        <v>258</v>
      </c>
      <c r="D33" s="9" t="s">
        <v>1669</v>
      </c>
      <c r="E33" s="9"/>
      <c r="F33" s="9" t="s">
        <v>1670</v>
      </c>
      <c r="G33" s="9"/>
      <c r="H33" s="9" t="s">
        <v>1671</v>
      </c>
      <c r="I33" s="92" t="s">
        <v>1672</v>
      </c>
      <c r="J33" s="8">
        <v>0</v>
      </c>
      <c r="K33" s="10" t="s">
        <v>1673</v>
      </c>
      <c r="L33" s="10" t="s">
        <v>1674</v>
      </c>
    </row>
    <row r="34" spans="1:12" ht="9" customHeight="1" x14ac:dyDescent="0.2">
      <c r="A34" s="18"/>
      <c r="B34" s="19"/>
      <c r="C34" s="20"/>
      <c r="D34" s="20"/>
      <c r="E34" s="20"/>
      <c r="F34" s="20"/>
      <c r="G34" s="20"/>
      <c r="H34" s="20"/>
      <c r="I34" s="35"/>
      <c r="J34" s="80"/>
      <c r="K34" s="223"/>
      <c r="L34" s="223"/>
    </row>
    <row r="35" spans="1:12" ht="180" customHeight="1" x14ac:dyDescent="0.2">
      <c r="A35" s="228" t="s">
        <v>1675</v>
      </c>
      <c r="B35" s="2" t="s">
        <v>448</v>
      </c>
      <c r="C35" s="5" t="s">
        <v>251</v>
      </c>
      <c r="D35" s="10" t="s">
        <v>1676</v>
      </c>
      <c r="E35" s="10" t="s">
        <v>1677</v>
      </c>
      <c r="F35" s="10" t="s">
        <v>1678</v>
      </c>
      <c r="G35" s="10" t="s">
        <v>1679</v>
      </c>
      <c r="H35" s="42" t="s">
        <v>1680</v>
      </c>
      <c r="I35" s="10"/>
      <c r="J35" s="8">
        <v>100</v>
      </c>
      <c r="K35" s="10" t="s">
        <v>1681</v>
      </c>
      <c r="L35" s="10" t="s">
        <v>1668</v>
      </c>
    </row>
    <row r="36" spans="1:12" ht="135.75" customHeight="1" x14ac:dyDescent="0.2">
      <c r="A36" s="228"/>
      <c r="B36" s="2" t="s">
        <v>449</v>
      </c>
      <c r="C36" s="5" t="s">
        <v>330</v>
      </c>
      <c r="D36" s="10" t="s">
        <v>1682</v>
      </c>
      <c r="E36" s="10" t="s">
        <v>1683</v>
      </c>
      <c r="F36" s="10" t="s">
        <v>1684</v>
      </c>
      <c r="G36" s="10" t="s">
        <v>1685</v>
      </c>
      <c r="H36" s="10" t="s">
        <v>1686</v>
      </c>
      <c r="I36" s="10" t="s">
        <v>1687</v>
      </c>
      <c r="J36" s="8">
        <v>100</v>
      </c>
      <c r="K36" s="10" t="s">
        <v>1688</v>
      </c>
      <c r="L36" s="10" t="s">
        <v>1668</v>
      </c>
    </row>
    <row r="37" spans="1:12" ht="135.75" customHeight="1" x14ac:dyDescent="0.2">
      <c r="A37" s="228"/>
      <c r="B37" s="2" t="s">
        <v>450</v>
      </c>
      <c r="C37" s="5" t="s">
        <v>332</v>
      </c>
      <c r="D37" s="60" t="s">
        <v>1689</v>
      </c>
      <c r="E37" s="60" t="s">
        <v>1690</v>
      </c>
      <c r="F37" s="10" t="s">
        <v>1691</v>
      </c>
      <c r="G37" s="10" t="s">
        <v>872</v>
      </c>
      <c r="H37" s="10" t="s">
        <v>873</v>
      </c>
      <c r="I37" s="10"/>
      <c r="J37" s="95">
        <v>75</v>
      </c>
      <c r="K37" s="10" t="s">
        <v>1692</v>
      </c>
      <c r="L37" s="10" t="s">
        <v>1693</v>
      </c>
    </row>
    <row r="38" spans="1:12" ht="150.75" customHeight="1" x14ac:dyDescent="0.2">
      <c r="A38" s="228"/>
      <c r="B38" s="2" t="s">
        <v>451</v>
      </c>
      <c r="C38" s="5" t="s">
        <v>378</v>
      </c>
      <c r="D38" s="9" t="s">
        <v>1694</v>
      </c>
      <c r="E38" s="9"/>
      <c r="F38" s="9" t="s">
        <v>1695</v>
      </c>
      <c r="G38" s="54"/>
      <c r="H38" s="9" t="s">
        <v>1696</v>
      </c>
      <c r="I38" s="50"/>
      <c r="J38" s="95">
        <v>50</v>
      </c>
      <c r="K38" s="10" t="s">
        <v>1697</v>
      </c>
      <c r="L38" s="10" t="s">
        <v>1693</v>
      </c>
    </row>
    <row r="39" spans="1:12" ht="9" customHeight="1" x14ac:dyDescent="0.2">
      <c r="A39" s="18"/>
      <c r="B39" s="19"/>
      <c r="C39" s="20"/>
      <c r="D39" s="20"/>
      <c r="E39" s="20"/>
      <c r="F39" s="20"/>
      <c r="G39" s="20"/>
      <c r="H39" s="20"/>
      <c r="I39" s="35"/>
      <c r="J39" s="80"/>
      <c r="K39" s="223"/>
      <c r="L39" s="223"/>
    </row>
    <row r="40" spans="1:12" ht="110" x14ac:dyDescent="0.2">
      <c r="A40" s="228" t="s">
        <v>1698</v>
      </c>
      <c r="B40" s="2" t="s">
        <v>452</v>
      </c>
      <c r="C40" s="5" t="s">
        <v>453</v>
      </c>
      <c r="D40" s="10" t="s">
        <v>1699</v>
      </c>
      <c r="E40" s="10"/>
      <c r="F40" s="10" t="s">
        <v>1700</v>
      </c>
      <c r="G40" s="10"/>
      <c r="H40" s="10" t="s">
        <v>1701</v>
      </c>
      <c r="I40" s="34"/>
      <c r="J40" s="8">
        <v>100</v>
      </c>
      <c r="K40" s="10" t="s">
        <v>1702</v>
      </c>
      <c r="L40" s="10" t="s">
        <v>1703</v>
      </c>
    </row>
    <row r="41" spans="1:12" ht="130" x14ac:dyDescent="0.2">
      <c r="A41" s="228"/>
      <c r="B41" s="2" t="s">
        <v>454</v>
      </c>
      <c r="C41" s="5" t="s">
        <v>187</v>
      </c>
      <c r="D41" s="10" t="s">
        <v>1704</v>
      </c>
      <c r="E41" s="10" t="s">
        <v>1705</v>
      </c>
      <c r="F41" s="10" t="s">
        <v>1706</v>
      </c>
      <c r="G41" s="10" t="s">
        <v>1707</v>
      </c>
      <c r="H41" s="10" t="s">
        <v>1708</v>
      </c>
      <c r="I41" s="34"/>
      <c r="J41" s="111">
        <v>50</v>
      </c>
      <c r="K41" s="110" t="s">
        <v>1709</v>
      </c>
      <c r="L41" s="110" t="s">
        <v>1710</v>
      </c>
    </row>
    <row r="42" spans="1:12" ht="90" x14ac:dyDescent="0.2">
      <c r="A42" s="228"/>
      <c r="B42" s="2" t="s">
        <v>455</v>
      </c>
      <c r="C42" s="5" t="s">
        <v>456</v>
      </c>
      <c r="D42" s="10" t="s">
        <v>1711</v>
      </c>
      <c r="E42" s="10"/>
      <c r="F42" s="10" t="s">
        <v>1712</v>
      </c>
      <c r="G42" s="10"/>
      <c r="H42" s="10" t="s">
        <v>1713</v>
      </c>
      <c r="I42" s="34"/>
      <c r="J42" s="8">
        <v>100</v>
      </c>
      <c r="K42" s="10" t="s">
        <v>1714</v>
      </c>
      <c r="L42" s="10" t="s">
        <v>1715</v>
      </c>
    </row>
    <row r="43" spans="1:12" ht="110" x14ac:dyDescent="0.2">
      <c r="A43" s="228"/>
      <c r="B43" s="2" t="s">
        <v>457</v>
      </c>
      <c r="C43" s="5" t="s">
        <v>332</v>
      </c>
      <c r="D43" s="10" t="s">
        <v>1716</v>
      </c>
      <c r="E43" s="10" t="s">
        <v>1717</v>
      </c>
      <c r="F43" s="10" t="s">
        <v>1718</v>
      </c>
      <c r="G43" s="10" t="s">
        <v>1719</v>
      </c>
      <c r="H43" s="10" t="s">
        <v>1720</v>
      </c>
      <c r="I43" s="34"/>
      <c r="J43" s="8">
        <v>75</v>
      </c>
      <c r="K43" s="10" t="s">
        <v>1721</v>
      </c>
      <c r="L43" s="10" t="s">
        <v>1722</v>
      </c>
    </row>
    <row r="44" spans="1:12" ht="9" customHeight="1" x14ac:dyDescent="0.2">
      <c r="A44" s="18"/>
      <c r="B44" s="19"/>
      <c r="C44" s="20"/>
      <c r="D44" s="20"/>
      <c r="E44" s="20"/>
      <c r="F44" s="20"/>
      <c r="G44" s="20"/>
      <c r="H44" s="20"/>
      <c r="I44" s="35"/>
      <c r="J44" s="80"/>
      <c r="K44" s="223"/>
      <c r="L44" s="223"/>
    </row>
    <row r="45" spans="1:12" ht="123.75" customHeight="1" x14ac:dyDescent="0.2">
      <c r="A45" s="228" t="s">
        <v>1723</v>
      </c>
      <c r="B45" s="2" t="s">
        <v>458</v>
      </c>
      <c r="C45" s="5" t="s">
        <v>459</v>
      </c>
      <c r="D45" s="9" t="s">
        <v>1724</v>
      </c>
      <c r="E45" s="9"/>
      <c r="F45" s="9" t="s">
        <v>1725</v>
      </c>
      <c r="G45" s="9"/>
      <c r="H45" s="9" t="s">
        <v>1726</v>
      </c>
      <c r="I45" s="9" t="s">
        <v>1727</v>
      </c>
      <c r="J45" s="8">
        <v>100</v>
      </c>
      <c r="K45" s="10" t="s">
        <v>1728</v>
      </c>
      <c r="L45" s="10" t="s">
        <v>1729</v>
      </c>
    </row>
    <row r="46" spans="1:12" ht="110" x14ac:dyDescent="0.2">
      <c r="A46" s="228"/>
      <c r="B46" s="2" t="s">
        <v>460</v>
      </c>
      <c r="C46" s="5" t="s">
        <v>461</v>
      </c>
      <c r="D46" s="9" t="s">
        <v>1730</v>
      </c>
      <c r="E46" s="54"/>
      <c r="F46" s="9" t="s">
        <v>1731</v>
      </c>
      <c r="G46" s="9"/>
      <c r="H46" s="9" t="s">
        <v>1732</v>
      </c>
      <c r="I46" s="9" t="s">
        <v>1733</v>
      </c>
      <c r="J46" s="98">
        <v>100</v>
      </c>
      <c r="K46" s="10" t="s">
        <v>1734</v>
      </c>
      <c r="L46" s="10" t="s">
        <v>1735</v>
      </c>
    </row>
    <row r="47" spans="1:12" ht="174.75" customHeight="1" x14ac:dyDescent="0.2">
      <c r="A47" s="228"/>
      <c r="B47" s="2" t="s">
        <v>462</v>
      </c>
      <c r="C47" s="5" t="s">
        <v>463</v>
      </c>
      <c r="D47" s="9" t="s">
        <v>1736</v>
      </c>
      <c r="E47" s="9"/>
      <c r="F47" s="9" t="s">
        <v>1737</v>
      </c>
      <c r="G47" s="9"/>
      <c r="H47" s="9" t="s">
        <v>1738</v>
      </c>
      <c r="I47" s="9" t="s">
        <v>1733</v>
      </c>
      <c r="J47" s="98">
        <v>100</v>
      </c>
      <c r="K47" s="10" t="s">
        <v>1739</v>
      </c>
      <c r="L47" s="10" t="s">
        <v>1740</v>
      </c>
    </row>
    <row r="48" spans="1:12" ht="9" customHeight="1" x14ac:dyDescent="0.2">
      <c r="A48" s="18"/>
      <c r="B48" s="19"/>
      <c r="C48" s="20"/>
      <c r="D48" s="90"/>
      <c r="E48" s="90"/>
      <c r="F48" s="90"/>
      <c r="G48" s="90"/>
      <c r="H48" s="90"/>
      <c r="I48" s="91"/>
      <c r="J48" s="80"/>
      <c r="K48" s="223"/>
      <c r="L48" s="223"/>
    </row>
    <row r="49" spans="1:12" ht="183" customHeight="1" x14ac:dyDescent="0.2">
      <c r="A49" s="228" t="s">
        <v>1741</v>
      </c>
      <c r="B49" s="2" t="s">
        <v>464</v>
      </c>
      <c r="C49" s="5" t="s">
        <v>330</v>
      </c>
      <c r="D49" s="9" t="s">
        <v>1742</v>
      </c>
      <c r="E49" s="9"/>
      <c r="F49" s="9" t="s">
        <v>1743</v>
      </c>
      <c r="G49" s="9"/>
      <c r="H49" s="9" t="s">
        <v>1686</v>
      </c>
      <c r="I49" s="34"/>
      <c r="J49" s="8">
        <v>100</v>
      </c>
      <c r="K49" s="10" t="s">
        <v>1744</v>
      </c>
      <c r="L49" s="10" t="s">
        <v>1745</v>
      </c>
    </row>
    <row r="50" spans="1:12" ht="70" x14ac:dyDescent="0.2">
      <c r="A50" s="228"/>
      <c r="B50" s="2" t="s">
        <v>465</v>
      </c>
      <c r="C50" s="5" t="s">
        <v>466</v>
      </c>
      <c r="D50" s="38" t="s">
        <v>869</v>
      </c>
      <c r="E50" s="38" t="s">
        <v>870</v>
      </c>
      <c r="F50" s="9" t="s">
        <v>1418</v>
      </c>
      <c r="G50" s="9" t="s">
        <v>872</v>
      </c>
      <c r="H50" s="9" t="s">
        <v>873</v>
      </c>
      <c r="I50" s="50" t="s">
        <v>1746</v>
      </c>
      <c r="J50" s="8">
        <v>75</v>
      </c>
      <c r="K50" s="10" t="s">
        <v>1747</v>
      </c>
      <c r="L50" s="10" t="s">
        <v>1748</v>
      </c>
    </row>
    <row r="51" spans="1:12" ht="70" x14ac:dyDescent="0.2">
      <c r="A51" s="228"/>
      <c r="B51" s="2" t="s">
        <v>467</v>
      </c>
      <c r="C51" s="5" t="s">
        <v>468</v>
      </c>
      <c r="D51" s="38" t="s">
        <v>1749</v>
      </c>
      <c r="E51" s="38" t="s">
        <v>1750</v>
      </c>
      <c r="F51" s="38" t="s">
        <v>1751</v>
      </c>
      <c r="G51" s="38" t="s">
        <v>1752</v>
      </c>
      <c r="H51" s="38" t="s">
        <v>1753</v>
      </c>
      <c r="I51" s="50" t="s">
        <v>1746</v>
      </c>
      <c r="J51" s="8">
        <v>100</v>
      </c>
      <c r="K51" s="10" t="s">
        <v>1754</v>
      </c>
      <c r="L51" s="10" t="s">
        <v>1755</v>
      </c>
    </row>
    <row r="52" spans="1:12" ht="9" customHeight="1" x14ac:dyDescent="0.2">
      <c r="A52" s="18"/>
      <c r="B52" s="19"/>
      <c r="C52" s="20"/>
      <c r="D52" s="20"/>
      <c r="E52" s="20"/>
      <c r="F52" s="20"/>
      <c r="G52" s="20"/>
      <c r="H52" s="20"/>
      <c r="I52" s="35"/>
      <c r="J52" s="101"/>
      <c r="K52" s="223"/>
      <c r="L52" s="223"/>
    </row>
    <row r="53" spans="1:12" ht="210" x14ac:dyDescent="0.2">
      <c r="A53" s="231" t="s">
        <v>1756</v>
      </c>
      <c r="B53" s="2" t="s">
        <v>469</v>
      </c>
      <c r="C53" s="5" t="s">
        <v>251</v>
      </c>
      <c r="D53" s="38" t="s">
        <v>1757</v>
      </c>
      <c r="E53" s="38"/>
      <c r="F53" s="38" t="s">
        <v>1758</v>
      </c>
      <c r="G53" s="38"/>
      <c r="H53" s="9" t="s">
        <v>1759</v>
      </c>
      <c r="I53" s="83" t="s">
        <v>1760</v>
      </c>
      <c r="J53" s="8">
        <v>75</v>
      </c>
      <c r="K53" s="10" t="s">
        <v>1761</v>
      </c>
      <c r="L53" s="10" t="s">
        <v>1762</v>
      </c>
    </row>
    <row r="54" spans="1:12" ht="131.25" customHeight="1" x14ac:dyDescent="0.2">
      <c r="A54" s="232"/>
      <c r="B54" s="2" t="s">
        <v>470</v>
      </c>
      <c r="C54" s="5" t="s">
        <v>471</v>
      </c>
      <c r="D54" s="9" t="s">
        <v>1763</v>
      </c>
      <c r="E54" s="9"/>
      <c r="F54" s="9" t="s">
        <v>1764</v>
      </c>
      <c r="G54" s="9"/>
      <c r="H54" s="9" t="s">
        <v>1765</v>
      </c>
      <c r="I54" s="9" t="s">
        <v>1766</v>
      </c>
      <c r="J54" s="8">
        <v>50</v>
      </c>
      <c r="K54" s="10" t="s">
        <v>1767</v>
      </c>
      <c r="L54" s="10"/>
    </row>
    <row r="55" spans="1:12" ht="9" customHeight="1" x14ac:dyDescent="0.2">
      <c r="A55" s="18"/>
      <c r="B55" s="19"/>
      <c r="C55" s="20"/>
      <c r="D55" s="20"/>
      <c r="E55" s="20"/>
      <c r="F55" s="20"/>
      <c r="G55" s="20"/>
      <c r="H55" s="20"/>
      <c r="I55" s="35"/>
      <c r="J55" s="101"/>
      <c r="K55" s="223"/>
      <c r="L55" s="223"/>
    </row>
    <row r="56" spans="1:12" ht="92.25" customHeight="1" x14ac:dyDescent="0.2">
      <c r="A56" s="228" t="s">
        <v>1768</v>
      </c>
      <c r="B56" s="2" t="s">
        <v>472</v>
      </c>
      <c r="C56" s="5" t="s">
        <v>473</v>
      </c>
      <c r="D56" s="9" t="s">
        <v>1769</v>
      </c>
      <c r="E56" s="9"/>
      <c r="F56" s="9" t="s">
        <v>1770</v>
      </c>
      <c r="G56" s="9"/>
      <c r="H56" s="9" t="s">
        <v>1771</v>
      </c>
      <c r="I56" s="9" t="s">
        <v>1766</v>
      </c>
      <c r="J56" s="8" t="s">
        <v>541</v>
      </c>
      <c r="K56" s="10" t="s">
        <v>1772</v>
      </c>
      <c r="L56" s="10" t="s">
        <v>1773</v>
      </c>
    </row>
    <row r="57" spans="1:12" ht="92.25" customHeight="1" x14ac:dyDescent="0.2">
      <c r="A57" s="228"/>
      <c r="B57" s="2" t="s">
        <v>474</v>
      </c>
      <c r="C57" s="5" t="s">
        <v>187</v>
      </c>
      <c r="D57" s="9" t="s">
        <v>1774</v>
      </c>
      <c r="E57" s="9" t="s">
        <v>1775</v>
      </c>
      <c r="F57" s="9" t="s">
        <v>1776</v>
      </c>
      <c r="G57" s="9" t="s">
        <v>1777</v>
      </c>
      <c r="H57" s="9" t="s">
        <v>1778</v>
      </c>
      <c r="I57" s="9" t="s">
        <v>1766</v>
      </c>
      <c r="J57" s="8" t="s">
        <v>541</v>
      </c>
      <c r="K57" s="10" t="s">
        <v>1779</v>
      </c>
      <c r="L57" s="10"/>
    </row>
    <row r="58" spans="1:12" ht="92.25" customHeight="1" x14ac:dyDescent="0.2">
      <c r="A58" s="228"/>
      <c r="B58" s="2" t="s">
        <v>475</v>
      </c>
      <c r="C58" s="5" t="s">
        <v>456</v>
      </c>
      <c r="D58" s="9" t="s">
        <v>1780</v>
      </c>
      <c r="E58" s="9" t="s">
        <v>1781</v>
      </c>
      <c r="F58" s="9" t="s">
        <v>1782</v>
      </c>
      <c r="G58" s="9" t="s">
        <v>1783</v>
      </c>
      <c r="H58" s="9" t="s">
        <v>1713</v>
      </c>
      <c r="I58" s="9" t="s">
        <v>1766</v>
      </c>
      <c r="J58" s="8" t="s">
        <v>541</v>
      </c>
      <c r="K58" s="10" t="s">
        <v>1779</v>
      </c>
      <c r="L58" s="10"/>
    </row>
    <row r="59" spans="1:12" ht="92.25" customHeight="1" x14ac:dyDescent="0.2">
      <c r="A59" s="228"/>
      <c r="B59" s="2" t="s">
        <v>476</v>
      </c>
      <c r="C59" s="5" t="s">
        <v>332</v>
      </c>
      <c r="D59" s="9" t="s">
        <v>1784</v>
      </c>
      <c r="E59" s="9" t="s">
        <v>1785</v>
      </c>
      <c r="F59" s="9" t="s">
        <v>1786</v>
      </c>
      <c r="G59" s="9" t="s">
        <v>1787</v>
      </c>
      <c r="H59" s="9" t="s">
        <v>1788</v>
      </c>
      <c r="I59" s="9" t="s">
        <v>1766</v>
      </c>
      <c r="J59" s="8" t="s">
        <v>541</v>
      </c>
      <c r="K59" s="10" t="s">
        <v>1779</v>
      </c>
      <c r="L59" s="10"/>
    </row>
    <row r="60" spans="1:12" ht="9" customHeight="1" x14ac:dyDescent="0.2">
      <c r="A60" s="18"/>
      <c r="B60" s="19"/>
      <c r="C60" s="20"/>
      <c r="D60" s="90"/>
      <c r="E60" s="90"/>
      <c r="F60" s="90"/>
      <c r="G60" s="90"/>
      <c r="H60" s="90"/>
      <c r="I60" s="91"/>
      <c r="J60" s="101"/>
      <c r="K60" s="223"/>
      <c r="L60" s="223"/>
    </row>
    <row r="61" spans="1:12" ht="117.75" customHeight="1" x14ac:dyDescent="0.2">
      <c r="A61" s="16" t="s">
        <v>1789</v>
      </c>
      <c r="B61" s="2">
        <v>72</v>
      </c>
      <c r="C61" s="5"/>
      <c r="D61" s="9" t="s">
        <v>1790</v>
      </c>
      <c r="E61" s="9" t="s">
        <v>1791</v>
      </c>
      <c r="F61" s="9" t="s">
        <v>1792</v>
      </c>
      <c r="G61" s="9" t="s">
        <v>1793</v>
      </c>
      <c r="H61" s="9" t="s">
        <v>1794</v>
      </c>
      <c r="I61" s="9" t="s">
        <v>1766</v>
      </c>
      <c r="J61" s="8" t="s">
        <v>541</v>
      </c>
      <c r="K61" s="10" t="s">
        <v>1779</v>
      </c>
      <c r="L61" s="227" t="s">
        <v>1795</v>
      </c>
    </row>
    <row r="62" spans="1:12" ht="9" customHeight="1" x14ac:dyDescent="0.2">
      <c r="A62" s="18"/>
      <c r="B62" s="19"/>
      <c r="C62" s="20"/>
      <c r="D62" s="90"/>
      <c r="E62" s="90"/>
      <c r="F62" s="90"/>
      <c r="G62" s="90"/>
      <c r="H62" s="90"/>
      <c r="I62" s="91"/>
      <c r="J62" s="101"/>
      <c r="K62" s="223"/>
      <c r="L62" s="223"/>
    </row>
    <row r="63" spans="1:12" ht="120" x14ac:dyDescent="0.2">
      <c r="A63" s="228" t="s">
        <v>1796</v>
      </c>
      <c r="B63" s="2" t="s">
        <v>477</v>
      </c>
      <c r="C63" s="5" t="s">
        <v>408</v>
      </c>
      <c r="D63" s="9" t="s">
        <v>1797</v>
      </c>
      <c r="E63" s="9" t="s">
        <v>1798</v>
      </c>
      <c r="F63" s="9" t="s">
        <v>1799</v>
      </c>
      <c r="G63" s="9" t="s">
        <v>1800</v>
      </c>
      <c r="H63" s="9" t="s">
        <v>1801</v>
      </c>
      <c r="I63" s="9"/>
      <c r="J63" s="8">
        <v>100</v>
      </c>
      <c r="K63" s="10" t="s">
        <v>1802</v>
      </c>
      <c r="L63" s="10" t="s">
        <v>1755</v>
      </c>
    </row>
    <row r="64" spans="1:12" ht="92.25" customHeight="1" x14ac:dyDescent="0.2">
      <c r="A64" s="228"/>
      <c r="B64" s="2" t="s">
        <v>478</v>
      </c>
      <c r="C64" s="5" t="s">
        <v>332</v>
      </c>
      <c r="D64" s="9" t="s">
        <v>1803</v>
      </c>
      <c r="E64" s="9"/>
      <c r="F64" s="9" t="s">
        <v>1804</v>
      </c>
      <c r="G64" s="9"/>
      <c r="H64" s="9" t="s">
        <v>1805</v>
      </c>
      <c r="I64" s="9" t="s">
        <v>1806</v>
      </c>
      <c r="J64" s="8">
        <v>100</v>
      </c>
      <c r="K64" s="10" t="s">
        <v>1807</v>
      </c>
      <c r="L64" s="10" t="s">
        <v>1755</v>
      </c>
    </row>
    <row r="65" spans="1:12" ht="9" customHeight="1" x14ac:dyDescent="0.2">
      <c r="A65" s="18"/>
      <c r="B65" s="19"/>
      <c r="C65" s="20"/>
      <c r="D65" s="90"/>
      <c r="E65" s="90"/>
      <c r="F65" s="90"/>
      <c r="G65" s="90"/>
      <c r="H65" s="90"/>
      <c r="I65" s="91"/>
      <c r="J65" s="80"/>
      <c r="K65" s="223"/>
      <c r="L65" s="223"/>
    </row>
    <row r="66" spans="1:12" ht="210.75" customHeight="1" x14ac:dyDescent="0.2">
      <c r="A66" s="16" t="s">
        <v>1808</v>
      </c>
      <c r="B66" s="2">
        <v>74</v>
      </c>
      <c r="C66" s="5"/>
      <c r="D66" s="9" t="s">
        <v>1809</v>
      </c>
      <c r="E66" s="9" t="s">
        <v>1810</v>
      </c>
      <c r="F66" s="9" t="s">
        <v>1811</v>
      </c>
      <c r="G66" s="9" t="s">
        <v>1812</v>
      </c>
      <c r="H66" s="9" t="s">
        <v>1813</v>
      </c>
      <c r="I66" s="34"/>
      <c r="J66" s="8">
        <v>25</v>
      </c>
      <c r="K66" s="10" t="s">
        <v>1814</v>
      </c>
      <c r="L66" s="10" t="s">
        <v>1815</v>
      </c>
    </row>
    <row r="67" spans="1:12" ht="9" customHeight="1" x14ac:dyDescent="0.2">
      <c r="A67" s="18"/>
      <c r="B67" s="19"/>
      <c r="C67" s="20"/>
      <c r="D67" s="90"/>
      <c r="E67" s="90"/>
      <c r="F67" s="90"/>
      <c r="G67" s="90"/>
      <c r="H67" s="90"/>
      <c r="I67" s="91"/>
      <c r="J67" s="101"/>
      <c r="K67" s="222"/>
      <c r="L67" s="223"/>
    </row>
    <row r="68" spans="1:12" ht="138.75" customHeight="1" x14ac:dyDescent="0.2">
      <c r="A68" s="228" t="s">
        <v>1816</v>
      </c>
      <c r="B68" s="2" t="s">
        <v>479</v>
      </c>
      <c r="C68" s="5" t="s">
        <v>480</v>
      </c>
      <c r="D68" s="9" t="s">
        <v>1817</v>
      </c>
      <c r="E68" s="9" t="s">
        <v>662</v>
      </c>
      <c r="F68" s="9"/>
      <c r="G68" s="9"/>
      <c r="H68" s="9"/>
      <c r="I68" s="50" t="s">
        <v>1818</v>
      </c>
      <c r="J68" s="8" t="s">
        <v>663</v>
      </c>
      <c r="K68" s="10" t="s">
        <v>1819</v>
      </c>
      <c r="L68" s="227" t="s">
        <v>1820</v>
      </c>
    </row>
    <row r="69" spans="1:12" ht="111.75" customHeight="1" x14ac:dyDescent="0.2">
      <c r="A69" s="228"/>
      <c r="B69" s="2" t="s">
        <v>481</v>
      </c>
      <c r="C69" s="5" t="s">
        <v>482</v>
      </c>
      <c r="D69" s="9" t="s">
        <v>1821</v>
      </c>
      <c r="E69" s="9" t="s">
        <v>662</v>
      </c>
      <c r="F69" s="9"/>
      <c r="G69" s="54"/>
      <c r="H69" s="9"/>
      <c r="I69" s="9"/>
      <c r="J69" s="8" t="s">
        <v>663</v>
      </c>
      <c r="K69" s="10" t="s">
        <v>1822</v>
      </c>
      <c r="L69" s="10" t="s">
        <v>1823</v>
      </c>
    </row>
    <row r="70" spans="1:12" ht="70" x14ac:dyDescent="0.2">
      <c r="A70" s="228"/>
      <c r="B70" s="2" t="s">
        <v>483</v>
      </c>
      <c r="C70" s="5" t="s">
        <v>484</v>
      </c>
      <c r="D70" s="9" t="s">
        <v>1824</v>
      </c>
      <c r="E70" s="9" t="s">
        <v>662</v>
      </c>
      <c r="F70" s="9"/>
      <c r="G70" s="9"/>
      <c r="H70" s="9"/>
      <c r="I70" s="105" t="s">
        <v>1825</v>
      </c>
      <c r="J70" s="98" t="s">
        <v>663</v>
      </c>
      <c r="K70" s="10" t="s">
        <v>1826</v>
      </c>
      <c r="L70" s="10" t="s">
        <v>1827</v>
      </c>
    </row>
    <row r="71" spans="1:12" ht="9" customHeight="1" x14ac:dyDescent="0.2">
      <c r="A71" s="18"/>
      <c r="B71" s="19"/>
      <c r="C71" s="20"/>
      <c r="D71" s="20"/>
      <c r="E71" s="20"/>
      <c r="F71" s="20"/>
      <c r="G71" s="20"/>
      <c r="H71" s="20"/>
      <c r="I71" s="35"/>
      <c r="J71" s="80"/>
      <c r="K71" s="223"/>
      <c r="L71" s="223"/>
    </row>
    <row r="72" spans="1:12" ht="10.5" x14ac:dyDescent="0.2">
      <c r="K72" s="12"/>
      <c r="L72" s="12"/>
    </row>
    <row r="73" spans="1:12" ht="10.5" x14ac:dyDescent="0.2">
      <c r="K73" s="12"/>
      <c r="L73" s="12"/>
    </row>
    <row r="74" spans="1:12" ht="10.5" x14ac:dyDescent="0.2">
      <c r="K74" s="12"/>
      <c r="L74" s="12"/>
    </row>
    <row r="75" spans="1:12" ht="10.5" x14ac:dyDescent="0.2">
      <c r="K75" s="12"/>
      <c r="L75" s="12"/>
    </row>
    <row r="76" spans="1:12" ht="10.5" x14ac:dyDescent="0.2">
      <c r="K76" s="12"/>
      <c r="L76" s="12"/>
    </row>
    <row r="77" spans="1:12" ht="10.5" x14ac:dyDescent="0.2">
      <c r="K77" s="12"/>
      <c r="L77" s="12"/>
    </row>
    <row r="78" spans="1:12" ht="10.5" x14ac:dyDescent="0.2">
      <c r="K78" s="12"/>
      <c r="L78" s="12"/>
    </row>
    <row r="79" spans="1:12" ht="10.5" x14ac:dyDescent="0.2">
      <c r="K79" s="12"/>
      <c r="L79" s="12"/>
    </row>
    <row r="80" spans="1:12" ht="10.5" x14ac:dyDescent="0.2">
      <c r="K80" s="12"/>
      <c r="L80" s="12"/>
    </row>
    <row r="81" spans="11:12" ht="10.5" x14ac:dyDescent="0.2">
      <c r="K81" s="12"/>
      <c r="L81" s="12"/>
    </row>
    <row r="82" spans="11:12" ht="10.5" x14ac:dyDescent="0.2">
      <c r="K82" s="12"/>
      <c r="L82" s="12"/>
    </row>
    <row r="83" spans="11:12" ht="10.5" x14ac:dyDescent="0.2">
      <c r="K83" s="12"/>
      <c r="L83" s="12"/>
    </row>
    <row r="84" spans="11:12" ht="10.5" x14ac:dyDescent="0.2">
      <c r="K84" s="12"/>
      <c r="L84" s="12"/>
    </row>
    <row r="85" spans="11:12" ht="10.5" x14ac:dyDescent="0.2">
      <c r="K85" s="12"/>
      <c r="L85" s="12"/>
    </row>
    <row r="86" spans="11:12" ht="10.5" x14ac:dyDescent="0.2">
      <c r="K86" s="12"/>
      <c r="L86" s="12"/>
    </row>
    <row r="87" spans="11:12" ht="10.5" x14ac:dyDescent="0.2">
      <c r="K87" s="12"/>
      <c r="L87" s="12"/>
    </row>
    <row r="88" spans="11:12" ht="10.5" x14ac:dyDescent="0.2">
      <c r="K88" s="12"/>
      <c r="L88" s="12"/>
    </row>
    <row r="89" spans="11:12" ht="10.5" x14ac:dyDescent="0.2">
      <c r="K89" s="12"/>
      <c r="L89" s="12"/>
    </row>
    <row r="90" spans="11:12" ht="10.5" x14ac:dyDescent="0.2">
      <c r="K90" s="12"/>
      <c r="L90" s="12"/>
    </row>
    <row r="91" spans="11:12" ht="10.5" x14ac:dyDescent="0.2">
      <c r="K91" s="12"/>
      <c r="L91" s="12"/>
    </row>
    <row r="92" spans="11:12" ht="10.5" x14ac:dyDescent="0.2">
      <c r="K92" s="12"/>
      <c r="L92" s="12"/>
    </row>
    <row r="93" spans="11:12" ht="10.5" x14ac:dyDescent="0.2">
      <c r="K93" s="12"/>
      <c r="L93" s="12"/>
    </row>
    <row r="94" spans="11:12" ht="10.5" x14ac:dyDescent="0.2">
      <c r="K94" s="12"/>
      <c r="L94" s="12"/>
    </row>
    <row r="95" spans="11:12" ht="10.5" x14ac:dyDescent="0.2">
      <c r="K95" s="12"/>
      <c r="L95" s="12"/>
    </row>
    <row r="96" spans="11:12" ht="10.5" x14ac:dyDescent="0.2">
      <c r="K96" s="12"/>
      <c r="L96" s="12"/>
    </row>
    <row r="97" spans="11:12" ht="10.5" x14ac:dyDescent="0.2">
      <c r="K97" s="12"/>
      <c r="L97" s="12"/>
    </row>
    <row r="98" spans="11:12" ht="10.5" x14ac:dyDescent="0.2">
      <c r="K98" s="12"/>
      <c r="L98" s="12"/>
    </row>
    <row r="99" spans="11:12" ht="10.5" x14ac:dyDescent="0.2">
      <c r="K99" s="12"/>
      <c r="L99" s="12"/>
    </row>
    <row r="100" spans="11:12" ht="10.5" x14ac:dyDescent="0.2">
      <c r="K100" s="12"/>
      <c r="L100" s="12"/>
    </row>
    <row r="101" spans="11:12" ht="10.5" x14ac:dyDescent="0.2">
      <c r="K101" s="12"/>
      <c r="L101" s="12"/>
    </row>
    <row r="102" spans="11:12" ht="10.5" x14ac:dyDescent="0.2">
      <c r="K102" s="12"/>
      <c r="L102" s="12"/>
    </row>
    <row r="103" spans="11:12" ht="10.5" x14ac:dyDescent="0.2">
      <c r="K103" s="12"/>
      <c r="L103" s="12"/>
    </row>
    <row r="104" spans="11:12" ht="10.5" x14ac:dyDescent="0.2">
      <c r="K104" s="12"/>
      <c r="L104" s="12"/>
    </row>
    <row r="105" spans="11:12" ht="10.5" x14ac:dyDescent="0.2">
      <c r="K105" s="12"/>
      <c r="L105" s="12"/>
    </row>
    <row r="106" spans="11:12" ht="10.5" x14ac:dyDescent="0.2">
      <c r="K106" s="12"/>
      <c r="L106" s="12"/>
    </row>
    <row r="107" spans="11:12" ht="10.5" x14ac:dyDescent="0.2">
      <c r="K107" s="12"/>
      <c r="L107" s="12"/>
    </row>
    <row r="108" spans="11:12" ht="10.5" x14ac:dyDescent="0.2">
      <c r="K108" s="12"/>
      <c r="L108" s="12"/>
    </row>
    <row r="109" spans="11:12" ht="10.5" x14ac:dyDescent="0.2">
      <c r="K109" s="12"/>
      <c r="L109" s="12"/>
    </row>
    <row r="110" spans="11:12" ht="10.5" x14ac:dyDescent="0.2">
      <c r="K110" s="12"/>
      <c r="L110" s="12"/>
    </row>
    <row r="111" spans="11:12" ht="10.5" x14ac:dyDescent="0.2">
      <c r="K111" s="12"/>
      <c r="L111" s="12"/>
    </row>
    <row r="112" spans="11:12" ht="10.5" x14ac:dyDescent="0.2">
      <c r="K112" s="12"/>
      <c r="L112" s="12"/>
    </row>
    <row r="113" spans="11:12" ht="10.5" x14ac:dyDescent="0.2">
      <c r="K113" s="12"/>
      <c r="L113" s="12"/>
    </row>
    <row r="114" spans="11:12" ht="10.5" x14ac:dyDescent="0.2">
      <c r="K114" s="12"/>
      <c r="L114" s="12"/>
    </row>
    <row r="115" spans="11:12" ht="10.5" x14ac:dyDescent="0.2">
      <c r="K115" s="12"/>
      <c r="L115" s="12"/>
    </row>
    <row r="116" spans="11:12" ht="10.5" x14ac:dyDescent="0.2">
      <c r="K116" s="12"/>
      <c r="L116" s="12"/>
    </row>
    <row r="117" spans="11:12" ht="10.5" x14ac:dyDescent="0.2">
      <c r="K117" s="12"/>
      <c r="L117" s="12"/>
    </row>
    <row r="118" spans="11:12" ht="10.5" x14ac:dyDescent="0.2">
      <c r="K118" s="12"/>
      <c r="L118" s="12"/>
    </row>
    <row r="119" spans="11:12" ht="10.5" x14ac:dyDescent="0.2">
      <c r="K119" s="12"/>
      <c r="L119" s="12"/>
    </row>
    <row r="120" spans="11:12" ht="10.5" x14ac:dyDescent="0.2">
      <c r="K120" s="12"/>
      <c r="L120" s="12"/>
    </row>
    <row r="121" spans="11:12" ht="10.5" x14ac:dyDescent="0.2">
      <c r="K121" s="12"/>
      <c r="L121" s="12"/>
    </row>
    <row r="122" spans="11:12" ht="10.5" x14ac:dyDescent="0.2">
      <c r="K122" s="12"/>
      <c r="L122" s="12"/>
    </row>
    <row r="123" spans="11:12" ht="10.5" x14ac:dyDescent="0.2">
      <c r="K123" s="12"/>
      <c r="L123" s="12"/>
    </row>
    <row r="124" spans="11:12" ht="10.5" x14ac:dyDescent="0.2">
      <c r="K124" s="12"/>
      <c r="L124" s="12"/>
    </row>
    <row r="125" spans="11:12" ht="10.5" x14ac:dyDescent="0.2">
      <c r="K125" s="12"/>
      <c r="L125" s="12"/>
    </row>
    <row r="126" spans="11:12" ht="10.5" x14ac:dyDescent="0.2">
      <c r="K126" s="12"/>
      <c r="L126" s="12"/>
    </row>
    <row r="127" spans="11:12" ht="10.5" x14ac:dyDescent="0.2">
      <c r="K127" s="12"/>
      <c r="L127" s="12"/>
    </row>
    <row r="128" spans="11:12" ht="10.5" x14ac:dyDescent="0.2">
      <c r="K128" s="12"/>
      <c r="L128" s="12"/>
    </row>
    <row r="129" spans="11:12" ht="10.5" x14ac:dyDescent="0.2">
      <c r="K129" s="12"/>
      <c r="L129" s="12"/>
    </row>
    <row r="130" spans="11:12" ht="10.5" x14ac:dyDescent="0.2">
      <c r="K130" s="12"/>
      <c r="L130" s="12"/>
    </row>
    <row r="131" spans="11:12" ht="10.5" x14ac:dyDescent="0.2">
      <c r="K131" s="12"/>
      <c r="L131" s="12"/>
    </row>
    <row r="132" spans="11:12" ht="10.5" x14ac:dyDescent="0.2">
      <c r="K132" s="12"/>
      <c r="L132" s="12"/>
    </row>
    <row r="133" spans="11:12" ht="10.5" x14ac:dyDescent="0.2">
      <c r="K133" s="12"/>
      <c r="L133" s="12"/>
    </row>
    <row r="134" spans="11:12" ht="10.5" x14ac:dyDescent="0.2">
      <c r="K134" s="12"/>
      <c r="L134" s="12"/>
    </row>
    <row r="135" spans="11:12" ht="10.5" x14ac:dyDescent="0.2">
      <c r="K135" s="12"/>
      <c r="L135" s="12"/>
    </row>
    <row r="136" spans="11:12" ht="10.5" x14ac:dyDescent="0.2">
      <c r="K136" s="12"/>
      <c r="L136" s="12"/>
    </row>
    <row r="137" spans="11:12" ht="10.5" x14ac:dyDescent="0.2">
      <c r="K137" s="12"/>
      <c r="L137" s="12"/>
    </row>
    <row r="138" spans="11:12" ht="10.5" x14ac:dyDescent="0.2">
      <c r="K138" s="12"/>
      <c r="L138" s="12"/>
    </row>
    <row r="139" spans="11:12" ht="10.5" x14ac:dyDescent="0.2">
      <c r="K139" s="12"/>
      <c r="L139" s="12"/>
    </row>
    <row r="140" spans="11:12" ht="10.5" x14ac:dyDescent="0.2">
      <c r="K140" s="12"/>
      <c r="L140" s="12"/>
    </row>
    <row r="141" spans="11:12" ht="10.5" x14ac:dyDescent="0.2">
      <c r="K141" s="12"/>
      <c r="L141" s="12"/>
    </row>
    <row r="142" spans="11:12" ht="10.5" x14ac:dyDescent="0.2">
      <c r="K142" s="12"/>
      <c r="L142" s="12"/>
    </row>
    <row r="143" spans="11:12" ht="10.5" x14ac:dyDescent="0.2">
      <c r="K143" s="12"/>
      <c r="L143" s="12"/>
    </row>
    <row r="144" spans="11:12" ht="10.5" x14ac:dyDescent="0.2">
      <c r="K144" s="12"/>
      <c r="L144" s="12"/>
    </row>
    <row r="145" spans="11:12" ht="10.5" x14ac:dyDescent="0.2">
      <c r="K145" s="12"/>
      <c r="L145" s="12"/>
    </row>
    <row r="146" spans="11:12" ht="10.5" x14ac:dyDescent="0.2">
      <c r="K146" s="12"/>
      <c r="L146" s="12"/>
    </row>
    <row r="147" spans="11:12" ht="10.5" x14ac:dyDescent="0.2">
      <c r="K147" s="12"/>
      <c r="L147" s="12"/>
    </row>
    <row r="148" spans="11:12" ht="10.5" x14ac:dyDescent="0.2">
      <c r="K148" s="12"/>
      <c r="L148" s="12"/>
    </row>
    <row r="149" spans="11:12" ht="10.5" x14ac:dyDescent="0.2">
      <c r="K149" s="12"/>
      <c r="L149" s="12"/>
    </row>
    <row r="150" spans="11:12" ht="10.5" x14ac:dyDescent="0.2">
      <c r="K150" s="12"/>
      <c r="L150" s="12"/>
    </row>
    <row r="151" spans="11:12" ht="10.5" x14ac:dyDescent="0.2">
      <c r="K151" s="12"/>
      <c r="L151" s="12"/>
    </row>
    <row r="152" spans="11:12" ht="10.5" x14ac:dyDescent="0.2">
      <c r="K152" s="12"/>
      <c r="L152" s="12"/>
    </row>
    <row r="153" spans="11:12" ht="10.5" x14ac:dyDescent="0.2">
      <c r="K153" s="12"/>
      <c r="L153" s="12"/>
    </row>
    <row r="154" spans="11:12" ht="10.5" x14ac:dyDescent="0.2">
      <c r="K154" s="12"/>
      <c r="L154" s="12"/>
    </row>
    <row r="155" spans="11:12" ht="10.5" x14ac:dyDescent="0.2">
      <c r="K155" s="12"/>
      <c r="L155" s="12"/>
    </row>
    <row r="156" spans="11:12" ht="10.5" x14ac:dyDescent="0.2">
      <c r="K156" s="12"/>
      <c r="L156" s="12"/>
    </row>
    <row r="157" spans="11:12" ht="10.5" x14ac:dyDescent="0.2">
      <c r="K157" s="12"/>
      <c r="L157" s="12"/>
    </row>
    <row r="158" spans="11:12" ht="10.5" x14ac:dyDescent="0.2">
      <c r="K158" s="12"/>
      <c r="L158" s="12"/>
    </row>
    <row r="159" spans="11:12" ht="10.5" x14ac:dyDescent="0.2">
      <c r="K159" s="12"/>
      <c r="L159" s="12"/>
    </row>
    <row r="160" spans="11:12" ht="10.5" x14ac:dyDescent="0.2">
      <c r="K160" s="12"/>
      <c r="L160" s="12"/>
    </row>
    <row r="161" spans="11:12" ht="10.5" x14ac:dyDescent="0.2">
      <c r="K161" s="12"/>
      <c r="L161" s="12"/>
    </row>
    <row r="162" spans="11:12" ht="10.5" x14ac:dyDescent="0.2">
      <c r="K162" s="12"/>
      <c r="L162" s="12"/>
    </row>
    <row r="163" spans="11:12" ht="10.5" x14ac:dyDescent="0.2">
      <c r="K163" s="12"/>
      <c r="L163" s="12"/>
    </row>
    <row r="164" spans="11:12" ht="10.5" x14ac:dyDescent="0.2">
      <c r="K164" s="12"/>
      <c r="L164" s="12"/>
    </row>
    <row r="165" spans="11:12" ht="10.5" x14ac:dyDescent="0.2">
      <c r="K165" s="12"/>
      <c r="L165" s="12"/>
    </row>
    <row r="166" spans="11:12" ht="10.5" x14ac:dyDescent="0.2">
      <c r="K166" s="12"/>
      <c r="L166" s="12"/>
    </row>
    <row r="167" spans="11:12" ht="10.5" x14ac:dyDescent="0.2">
      <c r="K167" s="12"/>
      <c r="L167" s="12"/>
    </row>
    <row r="168" spans="11:12" ht="10.5" x14ac:dyDescent="0.2">
      <c r="K168" s="12"/>
      <c r="L168" s="12"/>
    </row>
    <row r="169" spans="11:12" ht="10.5" x14ac:dyDescent="0.2">
      <c r="K169" s="12"/>
      <c r="L169" s="12"/>
    </row>
    <row r="170" spans="11:12" ht="10.5" x14ac:dyDescent="0.2">
      <c r="K170" s="12"/>
      <c r="L170" s="12"/>
    </row>
    <row r="171" spans="11:12" ht="10.5" x14ac:dyDescent="0.2">
      <c r="K171" s="12"/>
      <c r="L171" s="12"/>
    </row>
    <row r="172" spans="11:12" ht="10.5" x14ac:dyDescent="0.2">
      <c r="K172" s="12"/>
      <c r="L172" s="12"/>
    </row>
    <row r="173" spans="11:12" ht="10.5" x14ac:dyDescent="0.2">
      <c r="K173" s="12"/>
      <c r="L173" s="12"/>
    </row>
    <row r="174" spans="11:12" ht="10.5" x14ac:dyDescent="0.2">
      <c r="K174" s="12"/>
      <c r="L174" s="12"/>
    </row>
    <row r="175" spans="11:12" ht="10.5" x14ac:dyDescent="0.2">
      <c r="K175" s="12"/>
      <c r="L175" s="12"/>
    </row>
    <row r="176" spans="11:12" ht="10.5" x14ac:dyDescent="0.2">
      <c r="K176" s="12"/>
      <c r="L176" s="12"/>
    </row>
    <row r="177" spans="11:12" ht="10.5" x14ac:dyDescent="0.2">
      <c r="K177" s="12"/>
      <c r="L177" s="12"/>
    </row>
    <row r="178" spans="11:12" ht="10.5" x14ac:dyDescent="0.2">
      <c r="K178" s="12"/>
      <c r="L178" s="12"/>
    </row>
    <row r="179" spans="11:12" ht="10.5" x14ac:dyDescent="0.2">
      <c r="K179" s="12"/>
      <c r="L179" s="12"/>
    </row>
    <row r="180" spans="11:12" ht="10.5" x14ac:dyDescent="0.2">
      <c r="K180" s="12"/>
      <c r="L180" s="12"/>
    </row>
    <row r="181" spans="11:12" ht="10.5" x14ac:dyDescent="0.2">
      <c r="K181" s="12"/>
      <c r="L181" s="12"/>
    </row>
    <row r="182" spans="11:12" ht="10.5" x14ac:dyDescent="0.2">
      <c r="K182" s="12"/>
      <c r="L182" s="12"/>
    </row>
    <row r="183" spans="11:12" ht="10.5" x14ac:dyDescent="0.2">
      <c r="K183" s="12"/>
      <c r="L183" s="12"/>
    </row>
    <row r="184" spans="11:12" ht="10.5" x14ac:dyDescent="0.2">
      <c r="K184" s="12"/>
      <c r="L184" s="12"/>
    </row>
    <row r="185" spans="11:12" ht="10.5" x14ac:dyDescent="0.2">
      <c r="K185" s="12"/>
      <c r="L185" s="12"/>
    </row>
    <row r="186" spans="11:12" ht="10.5" x14ac:dyDescent="0.2">
      <c r="K186" s="12"/>
      <c r="L186" s="12"/>
    </row>
    <row r="187" spans="11:12" ht="10.5" x14ac:dyDescent="0.2">
      <c r="K187" s="12"/>
      <c r="L187" s="12"/>
    </row>
    <row r="188" spans="11:12" ht="10.5" x14ac:dyDescent="0.2">
      <c r="K188" s="12"/>
      <c r="L188" s="12"/>
    </row>
    <row r="189" spans="11:12" ht="10.5" x14ac:dyDescent="0.2">
      <c r="K189" s="12"/>
      <c r="L189" s="12"/>
    </row>
    <row r="190" spans="11:12" ht="10.5" x14ac:dyDescent="0.2">
      <c r="K190" s="12"/>
      <c r="L190" s="12"/>
    </row>
    <row r="191" spans="11:12" ht="10.5" x14ac:dyDescent="0.2">
      <c r="K191" s="12"/>
      <c r="L191" s="12"/>
    </row>
    <row r="192" spans="11:12" ht="10.5" x14ac:dyDescent="0.2">
      <c r="K192" s="12"/>
      <c r="L192" s="12"/>
    </row>
    <row r="193" spans="11:12" ht="10.5" x14ac:dyDescent="0.2">
      <c r="K193" s="12"/>
      <c r="L193" s="12"/>
    </row>
    <row r="194" spans="11:12" ht="10.5" x14ac:dyDescent="0.2">
      <c r="K194" s="12"/>
      <c r="L194" s="12"/>
    </row>
    <row r="195" spans="11:12" ht="10.5" x14ac:dyDescent="0.2">
      <c r="K195" s="12"/>
      <c r="L195" s="12"/>
    </row>
    <row r="196" spans="11:12" ht="10.5" x14ac:dyDescent="0.2">
      <c r="K196" s="12"/>
      <c r="L196" s="12"/>
    </row>
    <row r="197" spans="11:12" ht="10.5" x14ac:dyDescent="0.2">
      <c r="K197" s="12"/>
      <c r="L197" s="12"/>
    </row>
    <row r="198" spans="11:12" ht="10.5" x14ac:dyDescent="0.2">
      <c r="K198" s="12"/>
      <c r="L198" s="12"/>
    </row>
    <row r="199" spans="11:12" ht="10.5" x14ac:dyDescent="0.2">
      <c r="K199" s="12"/>
      <c r="L199" s="12"/>
    </row>
    <row r="200" spans="11:12" ht="10.5" x14ac:dyDescent="0.2">
      <c r="K200" s="12"/>
      <c r="L200" s="12"/>
    </row>
    <row r="201" spans="11:12" ht="10.5" x14ac:dyDescent="0.2">
      <c r="K201" s="12"/>
      <c r="L201" s="12"/>
    </row>
    <row r="202" spans="11:12" ht="10.5" x14ac:dyDescent="0.2">
      <c r="K202" s="12"/>
      <c r="L202" s="12"/>
    </row>
    <row r="203" spans="11:12" ht="10.5" x14ac:dyDescent="0.2">
      <c r="K203" s="12"/>
      <c r="L203" s="12"/>
    </row>
    <row r="204" spans="11:12" ht="10.5" x14ac:dyDescent="0.2">
      <c r="K204" s="12"/>
      <c r="L204" s="12"/>
    </row>
    <row r="205" spans="11:12" ht="10.5" x14ac:dyDescent="0.2">
      <c r="K205" s="12"/>
      <c r="L205" s="12"/>
    </row>
    <row r="206" spans="11:12" ht="10.5" x14ac:dyDescent="0.2">
      <c r="K206" s="12"/>
      <c r="L206" s="12"/>
    </row>
    <row r="207" spans="11:12" ht="10.5" x14ac:dyDescent="0.2">
      <c r="K207" s="12"/>
      <c r="L207" s="12"/>
    </row>
    <row r="208" spans="11:12" ht="10.5" x14ac:dyDescent="0.2">
      <c r="K208" s="12"/>
      <c r="L208" s="12"/>
    </row>
    <row r="209" spans="11:12" ht="10.5" x14ac:dyDescent="0.2">
      <c r="K209" s="12"/>
      <c r="L209" s="12"/>
    </row>
    <row r="210" spans="11:12" ht="10.5" x14ac:dyDescent="0.2">
      <c r="K210" s="12"/>
      <c r="L210" s="12"/>
    </row>
    <row r="211" spans="11:12" ht="10.5" x14ac:dyDescent="0.2">
      <c r="K211" s="12"/>
      <c r="L211" s="12"/>
    </row>
    <row r="212" spans="11:12" ht="10.5" x14ac:dyDescent="0.2">
      <c r="K212" s="12"/>
      <c r="L212" s="12"/>
    </row>
    <row r="213" spans="11:12" ht="10.5" x14ac:dyDescent="0.2">
      <c r="K213" s="12"/>
      <c r="L213" s="12"/>
    </row>
    <row r="214" spans="11:12" ht="10.5" x14ac:dyDescent="0.2">
      <c r="K214" s="12"/>
      <c r="L214" s="12"/>
    </row>
    <row r="215" spans="11:12" ht="10.5" x14ac:dyDescent="0.2">
      <c r="K215" s="12"/>
      <c r="L215" s="12"/>
    </row>
    <row r="216" spans="11:12" ht="10.5" x14ac:dyDescent="0.2">
      <c r="K216" s="12"/>
      <c r="L216" s="12"/>
    </row>
    <row r="217" spans="11:12" ht="10.5" x14ac:dyDescent="0.2">
      <c r="K217" s="12"/>
      <c r="L217" s="12"/>
    </row>
    <row r="218" spans="11:12" ht="10.5" x14ac:dyDescent="0.2">
      <c r="K218" s="12"/>
      <c r="L218" s="12"/>
    </row>
    <row r="219" spans="11:12" ht="10.5" x14ac:dyDescent="0.2">
      <c r="K219" s="12"/>
      <c r="L219" s="12"/>
    </row>
    <row r="220" spans="11:12" ht="10.5" x14ac:dyDescent="0.2">
      <c r="K220" s="12"/>
      <c r="L220" s="12"/>
    </row>
    <row r="221" spans="11:12" ht="10.5" x14ac:dyDescent="0.2">
      <c r="K221" s="12"/>
      <c r="L221" s="12"/>
    </row>
    <row r="222" spans="11:12" ht="10.5" x14ac:dyDescent="0.2">
      <c r="K222" s="12"/>
      <c r="L222" s="12"/>
    </row>
    <row r="223" spans="11:12" ht="10.5" x14ac:dyDescent="0.2">
      <c r="K223" s="12"/>
      <c r="L223" s="12"/>
    </row>
    <row r="224" spans="11:12" ht="10.5" x14ac:dyDescent="0.2">
      <c r="K224" s="12"/>
      <c r="L224" s="12"/>
    </row>
    <row r="225" spans="11:12" ht="10.5" x14ac:dyDescent="0.2">
      <c r="K225" s="12"/>
      <c r="L225" s="12"/>
    </row>
    <row r="226" spans="11:12" ht="10.5" x14ac:dyDescent="0.2">
      <c r="K226" s="12"/>
      <c r="L226" s="12"/>
    </row>
    <row r="227" spans="11:12" ht="10.5" x14ac:dyDescent="0.2">
      <c r="K227" s="12"/>
      <c r="L227" s="12"/>
    </row>
    <row r="228" spans="11:12" ht="10.5" x14ac:dyDescent="0.2">
      <c r="K228" s="12"/>
      <c r="L228" s="12"/>
    </row>
    <row r="229" spans="11:12" ht="10.5" x14ac:dyDescent="0.2">
      <c r="K229" s="12"/>
      <c r="L229" s="12"/>
    </row>
    <row r="230" spans="11:12" ht="10.5" x14ac:dyDescent="0.2">
      <c r="K230" s="12"/>
      <c r="L230" s="12"/>
    </row>
    <row r="231" spans="11:12" ht="10.5" x14ac:dyDescent="0.2">
      <c r="K231" s="12"/>
      <c r="L231" s="12"/>
    </row>
    <row r="232" spans="11:12" ht="10.5" x14ac:dyDescent="0.2">
      <c r="K232" s="12"/>
      <c r="L232" s="12"/>
    </row>
    <row r="233" spans="11:12" ht="10.5" x14ac:dyDescent="0.2">
      <c r="K233" s="12"/>
      <c r="L233" s="12"/>
    </row>
    <row r="234" spans="11:12" ht="10.5" x14ac:dyDescent="0.2">
      <c r="K234" s="12"/>
      <c r="L234" s="12"/>
    </row>
    <row r="235" spans="11:12" ht="10.5" x14ac:dyDescent="0.2">
      <c r="K235" s="12"/>
      <c r="L235" s="12"/>
    </row>
    <row r="236" spans="11:12" ht="10.5" x14ac:dyDescent="0.2">
      <c r="K236" s="12"/>
      <c r="L236" s="12"/>
    </row>
    <row r="237" spans="11:12" ht="10.5" x14ac:dyDescent="0.2">
      <c r="K237" s="12"/>
      <c r="L237" s="12"/>
    </row>
    <row r="238" spans="11:12" ht="10.5" x14ac:dyDescent="0.2">
      <c r="K238" s="12"/>
      <c r="L238" s="12"/>
    </row>
    <row r="239" spans="11:12" ht="10.5" x14ac:dyDescent="0.2">
      <c r="K239" s="12"/>
      <c r="L239" s="12"/>
    </row>
    <row r="240" spans="11:12" ht="10.5" x14ac:dyDescent="0.2">
      <c r="K240" s="12"/>
      <c r="L240" s="12"/>
    </row>
    <row r="241" spans="11:12" ht="10.5" x14ac:dyDescent="0.2">
      <c r="K241" s="12"/>
      <c r="L241" s="12"/>
    </row>
    <row r="242" spans="11:12" ht="10.5" x14ac:dyDescent="0.2">
      <c r="K242" s="12"/>
      <c r="L242" s="12"/>
    </row>
    <row r="243" spans="11:12" ht="10.5" x14ac:dyDescent="0.2">
      <c r="K243" s="12"/>
      <c r="L243" s="12"/>
    </row>
    <row r="244" spans="11:12" ht="10.5" x14ac:dyDescent="0.2">
      <c r="K244" s="12"/>
      <c r="L244" s="12"/>
    </row>
    <row r="245" spans="11:12" ht="10.5" x14ac:dyDescent="0.2">
      <c r="K245" s="12"/>
      <c r="L245" s="12"/>
    </row>
    <row r="246" spans="11:12" ht="10.5" x14ac:dyDescent="0.2">
      <c r="K246" s="12"/>
      <c r="L246" s="12"/>
    </row>
    <row r="247" spans="11:12" ht="10.5" x14ac:dyDescent="0.2">
      <c r="K247" s="12"/>
      <c r="L247" s="12"/>
    </row>
    <row r="248" spans="11:12" ht="10.5" x14ac:dyDescent="0.2">
      <c r="K248" s="12"/>
      <c r="L248" s="12"/>
    </row>
    <row r="249" spans="11:12" ht="10.5" x14ac:dyDescent="0.2">
      <c r="K249" s="12"/>
      <c r="L249" s="12"/>
    </row>
    <row r="250" spans="11:12" ht="10.5" x14ac:dyDescent="0.2">
      <c r="K250" s="12"/>
      <c r="L250" s="12"/>
    </row>
    <row r="251" spans="11:12" ht="10.5" x14ac:dyDescent="0.2">
      <c r="K251" s="12"/>
      <c r="L251" s="12"/>
    </row>
    <row r="252" spans="11:12" ht="10.5" x14ac:dyDescent="0.2">
      <c r="K252" s="12"/>
      <c r="L252" s="12"/>
    </row>
    <row r="253" spans="11:12" ht="10.5" x14ac:dyDescent="0.2">
      <c r="K253" s="12"/>
      <c r="L253" s="12"/>
    </row>
    <row r="254" spans="11:12" ht="10.5" x14ac:dyDescent="0.2">
      <c r="K254" s="12"/>
      <c r="L254" s="12"/>
    </row>
    <row r="255" spans="11:12" ht="10.5" x14ac:dyDescent="0.2">
      <c r="K255" s="12"/>
      <c r="L255" s="12"/>
    </row>
    <row r="256" spans="11:12" ht="10.5" x14ac:dyDescent="0.2">
      <c r="K256" s="12"/>
      <c r="L256" s="12"/>
    </row>
    <row r="257" spans="11:12" ht="10.5" x14ac:dyDescent="0.2">
      <c r="K257" s="12"/>
      <c r="L257" s="12"/>
    </row>
    <row r="258" spans="11:12" ht="10.5" x14ac:dyDescent="0.2">
      <c r="K258" s="12"/>
      <c r="L258" s="12"/>
    </row>
    <row r="259" spans="11:12" ht="10.5" x14ac:dyDescent="0.2">
      <c r="K259" s="12"/>
      <c r="L259" s="12"/>
    </row>
    <row r="260" spans="11:12" ht="10.5" x14ac:dyDescent="0.2">
      <c r="K260" s="12"/>
      <c r="L260" s="12"/>
    </row>
    <row r="261" spans="11:12" ht="10.5" x14ac:dyDescent="0.2">
      <c r="K261" s="12"/>
      <c r="L261" s="12"/>
    </row>
    <row r="262" spans="11:12" ht="10.5" x14ac:dyDescent="0.2">
      <c r="K262" s="12"/>
      <c r="L262" s="12"/>
    </row>
    <row r="263" spans="11:12" ht="10.5" x14ac:dyDescent="0.2">
      <c r="K263" s="12"/>
      <c r="L263" s="12"/>
    </row>
    <row r="264" spans="11:12" ht="10.5" x14ac:dyDescent="0.2">
      <c r="K264" s="12"/>
      <c r="L264" s="12"/>
    </row>
    <row r="265" spans="11:12" ht="10.5" x14ac:dyDescent="0.2">
      <c r="K265" s="12"/>
      <c r="L265" s="12"/>
    </row>
    <row r="266" spans="11:12" ht="10.5" x14ac:dyDescent="0.2">
      <c r="K266" s="12"/>
      <c r="L266" s="12"/>
    </row>
    <row r="267" spans="11:12" ht="10.5" x14ac:dyDescent="0.2">
      <c r="K267" s="12"/>
      <c r="L267" s="12"/>
    </row>
    <row r="268" spans="11:12" ht="10.5" x14ac:dyDescent="0.2">
      <c r="K268" s="12"/>
      <c r="L268" s="12"/>
    </row>
    <row r="269" spans="11:12" ht="10.5" x14ac:dyDescent="0.2">
      <c r="K269" s="12"/>
      <c r="L269" s="12"/>
    </row>
    <row r="270" spans="11:12" ht="10.5" x14ac:dyDescent="0.2">
      <c r="K270" s="12"/>
      <c r="L270" s="12"/>
    </row>
    <row r="271" spans="11:12" ht="10.5" x14ac:dyDescent="0.2">
      <c r="K271" s="12"/>
      <c r="L271" s="12"/>
    </row>
    <row r="272" spans="11:12" ht="10.5" x14ac:dyDescent="0.2">
      <c r="K272" s="12"/>
      <c r="L272" s="12"/>
    </row>
    <row r="273" spans="11:12" ht="10.5" x14ac:dyDescent="0.2">
      <c r="K273" s="12"/>
      <c r="L273" s="12"/>
    </row>
    <row r="274" spans="11:12" ht="10.5" x14ac:dyDescent="0.2">
      <c r="K274" s="12"/>
      <c r="L274" s="12"/>
    </row>
    <row r="275" spans="11:12" ht="10.5" x14ac:dyDescent="0.2">
      <c r="K275" s="12"/>
      <c r="L275" s="12"/>
    </row>
    <row r="276" spans="11:12" ht="10.5" x14ac:dyDescent="0.2">
      <c r="K276" s="12"/>
      <c r="L276" s="12"/>
    </row>
    <row r="277" spans="11:12" ht="10.5" x14ac:dyDescent="0.2">
      <c r="K277" s="12"/>
      <c r="L277" s="12"/>
    </row>
    <row r="278" spans="11:12" ht="10.5" x14ac:dyDescent="0.2">
      <c r="K278" s="12"/>
      <c r="L278" s="12"/>
    </row>
    <row r="279" spans="11:12" ht="10.5" x14ac:dyDescent="0.2">
      <c r="K279" s="12"/>
      <c r="L279" s="12"/>
    </row>
    <row r="280" spans="11:12" ht="10.5" x14ac:dyDescent="0.2">
      <c r="K280" s="12"/>
      <c r="L280" s="12"/>
    </row>
    <row r="281" spans="11:12" ht="10.5" x14ac:dyDescent="0.2">
      <c r="K281" s="12"/>
      <c r="L281" s="12"/>
    </row>
    <row r="282" spans="11:12" ht="10.5" x14ac:dyDescent="0.2">
      <c r="K282" s="12"/>
      <c r="L282" s="12"/>
    </row>
    <row r="283" spans="11:12" ht="10.5" x14ac:dyDescent="0.2">
      <c r="K283" s="12"/>
      <c r="L283" s="12"/>
    </row>
    <row r="284" spans="11:12" ht="10.5" x14ac:dyDescent="0.2">
      <c r="K284" s="12"/>
      <c r="L284" s="12"/>
    </row>
    <row r="285" spans="11:12" ht="10.5" x14ac:dyDescent="0.2">
      <c r="K285" s="12"/>
      <c r="L285" s="12"/>
    </row>
    <row r="286" spans="11:12" ht="10.5" x14ac:dyDescent="0.2">
      <c r="K286" s="12"/>
      <c r="L286" s="12"/>
    </row>
    <row r="287" spans="11:12" ht="10.5" x14ac:dyDescent="0.2">
      <c r="K287" s="12"/>
      <c r="L287" s="12"/>
    </row>
    <row r="288" spans="11:12" ht="10.5" x14ac:dyDescent="0.2">
      <c r="K288" s="12"/>
      <c r="L288" s="12"/>
    </row>
    <row r="289" spans="11:12" ht="10.5" x14ac:dyDescent="0.2">
      <c r="K289" s="12"/>
      <c r="L289" s="12"/>
    </row>
    <row r="290" spans="11:12" ht="10.5" x14ac:dyDescent="0.2">
      <c r="K290" s="12"/>
      <c r="L290" s="12"/>
    </row>
    <row r="291" spans="11:12" ht="10.5" x14ac:dyDescent="0.2">
      <c r="K291" s="12"/>
      <c r="L291" s="12"/>
    </row>
    <row r="292" spans="11:12" ht="10.5" x14ac:dyDescent="0.2">
      <c r="K292" s="12"/>
      <c r="L292" s="12"/>
    </row>
    <row r="293" spans="11:12" ht="10.5" x14ac:dyDescent="0.2">
      <c r="K293" s="12"/>
      <c r="L293" s="12"/>
    </row>
    <row r="294" spans="11:12" ht="10.5" x14ac:dyDescent="0.2">
      <c r="K294" s="12"/>
      <c r="L294" s="12"/>
    </row>
    <row r="295" spans="11:12" ht="10.5" x14ac:dyDescent="0.2">
      <c r="K295" s="12"/>
      <c r="L295" s="12"/>
    </row>
    <row r="296" spans="11:12" ht="10.5" x14ac:dyDescent="0.2">
      <c r="K296" s="12"/>
      <c r="L296" s="12"/>
    </row>
    <row r="297" spans="11:12" ht="10.5" x14ac:dyDescent="0.2">
      <c r="K297" s="12"/>
      <c r="L297" s="12"/>
    </row>
    <row r="298" spans="11:12" ht="10.5" x14ac:dyDescent="0.2">
      <c r="K298" s="12"/>
      <c r="L298" s="12"/>
    </row>
    <row r="299" spans="11:12" ht="10.5" x14ac:dyDescent="0.2">
      <c r="K299" s="12"/>
      <c r="L299" s="12"/>
    </row>
    <row r="300" spans="11:12" ht="10.5" x14ac:dyDescent="0.2">
      <c r="K300" s="12"/>
      <c r="L300" s="12"/>
    </row>
    <row r="301" spans="11:12" ht="10.5" x14ac:dyDescent="0.2">
      <c r="K301" s="12"/>
      <c r="L301" s="12"/>
    </row>
    <row r="302" spans="11:12" ht="10.5" x14ac:dyDescent="0.2">
      <c r="K302" s="12"/>
      <c r="L302" s="12"/>
    </row>
    <row r="303" spans="11:12" ht="10.5" x14ac:dyDescent="0.2">
      <c r="K303" s="12"/>
      <c r="L303" s="12"/>
    </row>
    <row r="304" spans="11:12" ht="10.5" x14ac:dyDescent="0.2">
      <c r="K304" s="12"/>
      <c r="L304" s="12"/>
    </row>
    <row r="305" spans="11:12" ht="10.5" x14ac:dyDescent="0.2">
      <c r="K305" s="12"/>
      <c r="L305" s="12"/>
    </row>
    <row r="306" spans="11:12" ht="10.5" x14ac:dyDescent="0.2">
      <c r="K306" s="12"/>
      <c r="L306" s="12"/>
    </row>
    <row r="307" spans="11:12" ht="10.5" x14ac:dyDescent="0.2">
      <c r="K307" s="12"/>
      <c r="L307" s="12"/>
    </row>
    <row r="308" spans="11:12" ht="10.5" x14ac:dyDescent="0.2">
      <c r="K308" s="12"/>
      <c r="L308" s="12"/>
    </row>
    <row r="309" spans="11:12" ht="10.5" x14ac:dyDescent="0.2">
      <c r="K309" s="12"/>
      <c r="L309" s="12"/>
    </row>
    <row r="310" spans="11:12" ht="10.5" x14ac:dyDescent="0.2">
      <c r="K310" s="12"/>
      <c r="L310" s="12"/>
    </row>
    <row r="311" spans="11:12" ht="10.5" x14ac:dyDescent="0.2">
      <c r="K311" s="12"/>
      <c r="L311" s="12"/>
    </row>
    <row r="312" spans="11:12" ht="10.5" x14ac:dyDescent="0.2">
      <c r="K312" s="12"/>
      <c r="L312" s="12"/>
    </row>
    <row r="313" spans="11:12" ht="10.5" x14ac:dyDescent="0.2">
      <c r="K313" s="12"/>
      <c r="L313" s="12"/>
    </row>
    <row r="314" spans="11:12" ht="10.5" x14ac:dyDescent="0.2">
      <c r="K314" s="12"/>
      <c r="L314" s="12"/>
    </row>
    <row r="315" spans="11:12" ht="10.5" x14ac:dyDescent="0.2">
      <c r="K315" s="12"/>
      <c r="L315" s="12"/>
    </row>
    <row r="316" spans="11:12" ht="10.5" x14ac:dyDescent="0.2">
      <c r="K316" s="12"/>
      <c r="L316" s="12"/>
    </row>
    <row r="317" spans="11:12" ht="10.5" x14ac:dyDescent="0.2">
      <c r="K317" s="12"/>
      <c r="L317" s="12"/>
    </row>
    <row r="318" spans="11:12" ht="10.5" x14ac:dyDescent="0.2">
      <c r="K318" s="12"/>
      <c r="L318" s="12"/>
    </row>
    <row r="319" spans="11:12" ht="10.5" x14ac:dyDescent="0.2">
      <c r="K319" s="12"/>
      <c r="L319" s="12"/>
    </row>
    <row r="320" spans="11:12" ht="10.5" x14ac:dyDescent="0.2">
      <c r="K320" s="12"/>
      <c r="L320" s="12"/>
    </row>
    <row r="321" spans="11:12" ht="10.5" x14ac:dyDescent="0.2">
      <c r="K321" s="12"/>
      <c r="L321" s="12"/>
    </row>
    <row r="322" spans="11:12" ht="10.5" x14ac:dyDescent="0.2">
      <c r="K322" s="12"/>
      <c r="L322" s="12"/>
    </row>
    <row r="323" spans="11:12" ht="10.5" x14ac:dyDescent="0.2">
      <c r="K323" s="12"/>
      <c r="L323" s="12"/>
    </row>
    <row r="324" spans="11:12" ht="10.5" x14ac:dyDescent="0.2">
      <c r="K324" s="12"/>
      <c r="L324" s="12"/>
    </row>
    <row r="325" spans="11:12" ht="10.5" x14ac:dyDescent="0.2">
      <c r="K325" s="12"/>
      <c r="L325" s="12"/>
    </row>
    <row r="326" spans="11:12" ht="10.5" x14ac:dyDescent="0.2">
      <c r="K326" s="12"/>
      <c r="L326" s="12"/>
    </row>
    <row r="327" spans="11:12" ht="10.5" x14ac:dyDescent="0.2">
      <c r="K327" s="12"/>
      <c r="L327" s="12"/>
    </row>
    <row r="328" spans="11:12" ht="10.5" x14ac:dyDescent="0.2">
      <c r="K328" s="12"/>
      <c r="L328" s="12"/>
    </row>
    <row r="329" spans="11:12" ht="10.5" x14ac:dyDescent="0.2">
      <c r="K329" s="12"/>
      <c r="L329" s="12"/>
    </row>
    <row r="330" spans="11:12" ht="10.5" x14ac:dyDescent="0.2">
      <c r="K330" s="12"/>
      <c r="L330" s="12"/>
    </row>
    <row r="331" spans="11:12" ht="10.5" x14ac:dyDescent="0.2">
      <c r="K331" s="12"/>
      <c r="L331" s="12"/>
    </row>
    <row r="332" spans="11:12" ht="10.5" x14ac:dyDescent="0.2">
      <c r="K332" s="12"/>
      <c r="L332" s="12"/>
    </row>
    <row r="333" spans="11:12" ht="10.5" x14ac:dyDescent="0.2">
      <c r="K333" s="12"/>
      <c r="L333" s="12"/>
    </row>
    <row r="334" spans="11:12" ht="10.5" x14ac:dyDescent="0.2">
      <c r="K334" s="12"/>
      <c r="L334" s="12"/>
    </row>
    <row r="335" spans="11:12" ht="10.5" x14ac:dyDescent="0.2">
      <c r="K335" s="12"/>
      <c r="L335" s="12"/>
    </row>
    <row r="336" spans="11:12" ht="10.5" x14ac:dyDescent="0.2">
      <c r="K336" s="12"/>
      <c r="L336" s="12"/>
    </row>
    <row r="337" spans="11:12" ht="10.5" x14ac:dyDescent="0.2">
      <c r="K337" s="12"/>
      <c r="L337" s="12"/>
    </row>
    <row r="338" spans="11:12" ht="10.5" x14ac:dyDescent="0.2">
      <c r="K338" s="12"/>
      <c r="L338" s="12"/>
    </row>
    <row r="339" spans="11:12" ht="10.5" x14ac:dyDescent="0.2">
      <c r="K339" s="12"/>
      <c r="L339" s="12"/>
    </row>
    <row r="340" spans="11:12" ht="10.5" x14ac:dyDescent="0.2">
      <c r="K340" s="12"/>
      <c r="L340" s="12"/>
    </row>
    <row r="341" spans="11:12" ht="10.5" x14ac:dyDescent="0.2">
      <c r="K341" s="12"/>
      <c r="L341" s="12"/>
    </row>
    <row r="342" spans="11:12" ht="10.5" x14ac:dyDescent="0.2">
      <c r="K342" s="12"/>
      <c r="L342" s="12"/>
    </row>
    <row r="343" spans="11:12" ht="10.5" x14ac:dyDescent="0.2">
      <c r="K343" s="12"/>
      <c r="L343" s="12"/>
    </row>
    <row r="344" spans="11:12" ht="10.5" x14ac:dyDescent="0.2">
      <c r="K344" s="12"/>
      <c r="L344" s="12"/>
    </row>
    <row r="345" spans="11:12" ht="10.5" x14ac:dyDescent="0.2">
      <c r="K345" s="12"/>
      <c r="L345" s="12"/>
    </row>
    <row r="346" spans="11:12" ht="10.5" x14ac:dyDescent="0.2">
      <c r="K346" s="12"/>
      <c r="L346" s="12"/>
    </row>
    <row r="347" spans="11:12" ht="10.5" x14ac:dyDescent="0.2">
      <c r="K347" s="12"/>
      <c r="L347" s="12"/>
    </row>
    <row r="348" spans="11:12" ht="10.5" x14ac:dyDescent="0.2">
      <c r="K348" s="12"/>
      <c r="L348" s="12"/>
    </row>
    <row r="349" spans="11:12" ht="10.5" x14ac:dyDescent="0.2">
      <c r="K349" s="12"/>
      <c r="L349" s="12"/>
    </row>
    <row r="350" spans="11:12" ht="10.5" x14ac:dyDescent="0.2">
      <c r="K350" s="12"/>
      <c r="L350" s="12"/>
    </row>
    <row r="351" spans="11:12" ht="10.5" x14ac:dyDescent="0.2">
      <c r="K351" s="12"/>
      <c r="L351" s="12"/>
    </row>
    <row r="352" spans="11:12" ht="10.5" x14ac:dyDescent="0.2">
      <c r="K352" s="12"/>
      <c r="L352" s="12"/>
    </row>
    <row r="353" spans="11:12" ht="10.5" x14ac:dyDescent="0.2">
      <c r="K353" s="12"/>
      <c r="L353" s="12"/>
    </row>
    <row r="354" spans="11:12" ht="10.5" x14ac:dyDescent="0.2">
      <c r="K354" s="12"/>
      <c r="L354" s="12"/>
    </row>
    <row r="355" spans="11:12" ht="10.5" x14ac:dyDescent="0.2">
      <c r="K355" s="12"/>
      <c r="L355" s="12"/>
    </row>
    <row r="356" spans="11:12" ht="10.5" x14ac:dyDescent="0.2">
      <c r="K356" s="12"/>
      <c r="L356" s="12"/>
    </row>
    <row r="357" spans="11:12" ht="10.5" x14ac:dyDescent="0.2">
      <c r="K357" s="12"/>
      <c r="L357" s="12"/>
    </row>
    <row r="358" spans="11:12" ht="10.5" x14ac:dyDescent="0.2">
      <c r="K358" s="12"/>
      <c r="L358" s="12"/>
    </row>
    <row r="359" spans="11:12" ht="10.5" x14ac:dyDescent="0.2">
      <c r="K359" s="12"/>
      <c r="L359" s="12"/>
    </row>
    <row r="360" spans="11:12" ht="10.5" x14ac:dyDescent="0.2">
      <c r="K360" s="12"/>
      <c r="L360" s="12"/>
    </row>
    <row r="361" spans="11:12" ht="10.5" x14ac:dyDescent="0.2">
      <c r="K361" s="12"/>
      <c r="L361" s="12"/>
    </row>
    <row r="362" spans="11:12" ht="10.5" x14ac:dyDescent="0.2">
      <c r="K362" s="12"/>
      <c r="L362" s="12"/>
    </row>
    <row r="363" spans="11:12" ht="10.5" x14ac:dyDescent="0.2">
      <c r="K363" s="12"/>
      <c r="L363" s="12"/>
    </row>
    <row r="364" spans="11:12" ht="10.5" x14ac:dyDescent="0.2">
      <c r="K364" s="12"/>
      <c r="L364" s="12"/>
    </row>
    <row r="365" spans="11:12" ht="10.5" x14ac:dyDescent="0.2">
      <c r="K365" s="12"/>
      <c r="L365" s="12"/>
    </row>
    <row r="366" spans="11:12" ht="10.5" x14ac:dyDescent="0.2">
      <c r="K366" s="12"/>
      <c r="L366" s="12"/>
    </row>
    <row r="367" spans="11:12" ht="10.5" x14ac:dyDescent="0.2">
      <c r="K367" s="12"/>
      <c r="L367" s="12"/>
    </row>
    <row r="368" spans="11:12" ht="10.5" x14ac:dyDescent="0.2">
      <c r="K368" s="12"/>
      <c r="L368" s="12"/>
    </row>
    <row r="369" spans="11:12" ht="10.5" x14ac:dyDescent="0.2">
      <c r="K369" s="12"/>
      <c r="L369" s="12"/>
    </row>
    <row r="370" spans="11:12" ht="10.5" x14ac:dyDescent="0.2">
      <c r="K370" s="12"/>
      <c r="L370" s="12"/>
    </row>
    <row r="371" spans="11:12" ht="10.5" x14ac:dyDescent="0.2">
      <c r="K371" s="12"/>
      <c r="L371" s="12"/>
    </row>
    <row r="372" spans="11:12" ht="10.5" x14ac:dyDescent="0.2">
      <c r="K372" s="12"/>
      <c r="L372" s="12"/>
    </row>
    <row r="373" spans="11:12" ht="10.5" x14ac:dyDescent="0.2">
      <c r="K373" s="12"/>
      <c r="L373" s="12"/>
    </row>
    <row r="374" spans="11:12" ht="10.5" x14ac:dyDescent="0.2">
      <c r="K374" s="12"/>
      <c r="L374" s="12"/>
    </row>
    <row r="375" spans="11:12" ht="10.5" x14ac:dyDescent="0.2">
      <c r="K375" s="12"/>
      <c r="L375" s="12"/>
    </row>
    <row r="376" spans="11:12" ht="10.5" x14ac:dyDescent="0.2">
      <c r="K376" s="12"/>
      <c r="L376" s="12"/>
    </row>
    <row r="377" spans="11:12" ht="10.5" x14ac:dyDescent="0.2">
      <c r="K377" s="12"/>
      <c r="L377" s="12"/>
    </row>
    <row r="378" spans="11:12" ht="10.5" x14ac:dyDescent="0.2">
      <c r="K378" s="12"/>
      <c r="L378" s="12"/>
    </row>
    <row r="379" spans="11:12" ht="10.5" x14ac:dyDescent="0.2">
      <c r="K379" s="12"/>
      <c r="L379" s="12"/>
    </row>
    <row r="380" spans="11:12" ht="10.5" x14ac:dyDescent="0.2">
      <c r="K380" s="12"/>
      <c r="L380" s="12"/>
    </row>
    <row r="381" spans="11:12" ht="10.5" x14ac:dyDescent="0.2">
      <c r="K381" s="12"/>
      <c r="L381" s="12"/>
    </row>
    <row r="382" spans="11:12" ht="10.5" x14ac:dyDescent="0.2">
      <c r="K382" s="12"/>
      <c r="L382" s="12"/>
    </row>
    <row r="383" spans="11:12" ht="10.5" x14ac:dyDescent="0.2">
      <c r="K383" s="12"/>
      <c r="L383" s="12"/>
    </row>
    <row r="384" spans="11:12" ht="10.5" x14ac:dyDescent="0.2">
      <c r="K384" s="12"/>
      <c r="L384" s="12"/>
    </row>
    <row r="385" spans="11:12" ht="10.5" x14ac:dyDescent="0.2">
      <c r="K385" s="12"/>
      <c r="L385" s="12"/>
    </row>
    <row r="386" spans="11:12" ht="10.5" x14ac:dyDescent="0.2">
      <c r="K386" s="12"/>
      <c r="L386" s="12"/>
    </row>
    <row r="387" spans="11:12" ht="10.5" x14ac:dyDescent="0.2">
      <c r="K387" s="12"/>
      <c r="L387" s="12"/>
    </row>
    <row r="388" spans="11:12" ht="10.5" x14ac:dyDescent="0.2">
      <c r="K388" s="12"/>
      <c r="L388" s="12"/>
    </row>
    <row r="389" spans="11:12" ht="10.5" x14ac:dyDescent="0.2">
      <c r="K389" s="12"/>
      <c r="L389" s="12"/>
    </row>
    <row r="390" spans="11:12" ht="10.5" x14ac:dyDescent="0.2">
      <c r="K390" s="12"/>
      <c r="L390" s="12"/>
    </row>
    <row r="391" spans="11:12" ht="10.5" x14ac:dyDescent="0.2">
      <c r="K391" s="12"/>
      <c r="L391" s="12"/>
    </row>
    <row r="392" spans="11:12" ht="10.5" x14ac:dyDescent="0.2">
      <c r="K392" s="12"/>
      <c r="L392" s="12"/>
    </row>
    <row r="393" spans="11:12" ht="10.5" x14ac:dyDescent="0.2">
      <c r="K393" s="12"/>
      <c r="L393" s="12"/>
    </row>
    <row r="394" spans="11:12" ht="10.5" x14ac:dyDescent="0.2">
      <c r="K394" s="12"/>
      <c r="L394" s="12"/>
    </row>
    <row r="395" spans="11:12" ht="10.5" x14ac:dyDescent="0.2">
      <c r="K395" s="12"/>
      <c r="L395" s="12"/>
    </row>
    <row r="396" spans="11:12" ht="10.5" x14ac:dyDescent="0.2">
      <c r="K396" s="12"/>
      <c r="L396" s="12"/>
    </row>
    <row r="397" spans="11:12" ht="10.5" x14ac:dyDescent="0.2">
      <c r="K397" s="12"/>
      <c r="L397" s="12"/>
    </row>
    <row r="398" spans="11:12" ht="10.5" x14ac:dyDescent="0.2">
      <c r="K398" s="12"/>
      <c r="L398" s="12"/>
    </row>
    <row r="399" spans="11:12" ht="10.5" x14ac:dyDescent="0.2">
      <c r="K399" s="12"/>
      <c r="L399" s="12"/>
    </row>
    <row r="400" spans="11:12" ht="10.5" x14ac:dyDescent="0.2">
      <c r="K400" s="12"/>
      <c r="L400" s="12"/>
    </row>
    <row r="401" spans="11:12" ht="10.5" x14ac:dyDescent="0.2">
      <c r="K401" s="12"/>
      <c r="L401" s="12"/>
    </row>
    <row r="402" spans="11:12" ht="10.5" x14ac:dyDescent="0.2">
      <c r="K402" s="12"/>
      <c r="L402" s="12"/>
    </row>
    <row r="403" spans="11:12" ht="10.5" x14ac:dyDescent="0.2">
      <c r="K403" s="12"/>
      <c r="L403" s="12"/>
    </row>
    <row r="404" spans="11:12" ht="10.5" x14ac:dyDescent="0.2">
      <c r="K404" s="12"/>
      <c r="L404" s="12"/>
    </row>
    <row r="405" spans="11:12" ht="10.5" x14ac:dyDescent="0.2">
      <c r="K405" s="12"/>
      <c r="L405" s="12"/>
    </row>
    <row r="406" spans="11:12" ht="10.5" x14ac:dyDescent="0.2">
      <c r="K406" s="12"/>
      <c r="L406" s="12"/>
    </row>
    <row r="407" spans="11:12" ht="10.5" x14ac:dyDescent="0.2">
      <c r="K407" s="12"/>
      <c r="L407" s="12"/>
    </row>
    <row r="408" spans="11:12" ht="10.5" x14ac:dyDescent="0.2">
      <c r="K408" s="12"/>
      <c r="L408" s="12"/>
    </row>
    <row r="409" spans="11:12" ht="10.5" x14ac:dyDescent="0.2">
      <c r="K409" s="12"/>
      <c r="L409" s="12"/>
    </row>
    <row r="410" spans="11:12" ht="10.5" x14ac:dyDescent="0.2">
      <c r="K410" s="12"/>
      <c r="L410" s="12"/>
    </row>
    <row r="411" spans="11:12" ht="10.5" x14ac:dyDescent="0.2">
      <c r="K411" s="12"/>
      <c r="L411" s="12"/>
    </row>
    <row r="412" spans="11:12" ht="10.5" x14ac:dyDescent="0.2">
      <c r="K412" s="12"/>
      <c r="L412" s="12"/>
    </row>
    <row r="413" spans="11:12" ht="10.5" x14ac:dyDescent="0.2">
      <c r="K413" s="12"/>
      <c r="L413" s="12"/>
    </row>
    <row r="414" spans="11:12" ht="10.5" x14ac:dyDescent="0.2">
      <c r="K414" s="12"/>
      <c r="L414" s="12"/>
    </row>
    <row r="415" spans="11:12" ht="10.5" x14ac:dyDescent="0.2">
      <c r="K415" s="12"/>
      <c r="L415" s="12"/>
    </row>
    <row r="416" spans="11:12" ht="10.5" x14ac:dyDescent="0.2">
      <c r="K416" s="12"/>
      <c r="L416" s="12"/>
    </row>
    <row r="417" spans="11:12" ht="10.5" x14ac:dyDescent="0.2">
      <c r="K417" s="12"/>
      <c r="L417" s="12"/>
    </row>
    <row r="418" spans="11:12" ht="10.5" x14ac:dyDescent="0.2">
      <c r="K418" s="12"/>
      <c r="L418" s="12"/>
    </row>
    <row r="419" spans="11:12" ht="10.5" x14ac:dyDescent="0.2">
      <c r="K419" s="12"/>
      <c r="L419" s="12"/>
    </row>
    <row r="420" spans="11:12" ht="10.5" x14ac:dyDescent="0.2">
      <c r="K420" s="12"/>
      <c r="L420" s="12"/>
    </row>
    <row r="421" spans="11:12" ht="10.5" x14ac:dyDescent="0.2">
      <c r="K421" s="12"/>
      <c r="L421" s="12"/>
    </row>
    <row r="422" spans="11:12" ht="10.5" x14ac:dyDescent="0.2">
      <c r="K422" s="12"/>
      <c r="L422" s="12"/>
    </row>
    <row r="423" spans="11:12" ht="10.5" x14ac:dyDescent="0.2">
      <c r="K423" s="12"/>
      <c r="L423" s="12"/>
    </row>
    <row r="424" spans="11:12" ht="10.5" x14ac:dyDescent="0.2">
      <c r="K424" s="12"/>
      <c r="L424" s="12"/>
    </row>
    <row r="425" spans="11:12" ht="10.5" x14ac:dyDescent="0.2">
      <c r="K425" s="12"/>
      <c r="L425" s="12"/>
    </row>
    <row r="426" spans="11:12" ht="10.5" x14ac:dyDescent="0.2">
      <c r="K426" s="12"/>
      <c r="L426" s="12"/>
    </row>
    <row r="427" spans="11:12" ht="10.5" x14ac:dyDescent="0.2">
      <c r="K427" s="12"/>
      <c r="L427" s="12"/>
    </row>
    <row r="428" spans="11:12" ht="10.5" x14ac:dyDescent="0.2">
      <c r="K428" s="12"/>
      <c r="L428" s="12"/>
    </row>
    <row r="429" spans="11:12" ht="10.5" x14ac:dyDescent="0.2">
      <c r="K429" s="12"/>
      <c r="L429" s="12"/>
    </row>
    <row r="430" spans="11:12" ht="10.5" x14ac:dyDescent="0.2">
      <c r="K430" s="12"/>
      <c r="L430" s="12"/>
    </row>
    <row r="431" spans="11:12" ht="10.5" x14ac:dyDescent="0.2">
      <c r="K431" s="12"/>
      <c r="L431" s="12"/>
    </row>
    <row r="432" spans="11:12" ht="10.5" x14ac:dyDescent="0.2">
      <c r="K432" s="12"/>
      <c r="L432" s="12"/>
    </row>
    <row r="433" spans="11:12" ht="10.5" x14ac:dyDescent="0.2">
      <c r="K433" s="12"/>
      <c r="L433" s="12"/>
    </row>
    <row r="434" spans="11:12" ht="10.5" x14ac:dyDescent="0.2">
      <c r="K434" s="12"/>
      <c r="L434" s="12"/>
    </row>
    <row r="435" spans="11:12" ht="10.5" x14ac:dyDescent="0.2">
      <c r="K435" s="12"/>
      <c r="L435" s="12"/>
    </row>
    <row r="436" spans="11:12" ht="10.5" x14ac:dyDescent="0.2">
      <c r="K436" s="12"/>
      <c r="L436" s="12"/>
    </row>
    <row r="437" spans="11:12" ht="10.5" x14ac:dyDescent="0.2">
      <c r="K437" s="12"/>
      <c r="L437" s="12"/>
    </row>
    <row r="438" spans="11:12" ht="10.5" x14ac:dyDescent="0.2">
      <c r="K438" s="12"/>
      <c r="L438" s="12"/>
    </row>
    <row r="439" spans="11:12" ht="10.5" x14ac:dyDescent="0.2">
      <c r="K439" s="12"/>
      <c r="L439" s="12"/>
    </row>
    <row r="440" spans="11:12" ht="10.5" x14ac:dyDescent="0.2">
      <c r="K440" s="12"/>
      <c r="L440" s="12"/>
    </row>
    <row r="441" spans="11:12" ht="10.5" x14ac:dyDescent="0.2">
      <c r="K441" s="12"/>
      <c r="L441" s="12"/>
    </row>
    <row r="442" spans="11:12" ht="10.5" x14ac:dyDescent="0.2">
      <c r="K442" s="12"/>
      <c r="L442" s="12"/>
    </row>
    <row r="443" spans="11:12" ht="10.5" x14ac:dyDescent="0.2">
      <c r="K443" s="12"/>
      <c r="L443" s="12"/>
    </row>
    <row r="444" spans="11:12" ht="10.5" x14ac:dyDescent="0.2">
      <c r="K444" s="12"/>
      <c r="L444" s="12"/>
    </row>
    <row r="445" spans="11:12" ht="10.5" x14ac:dyDescent="0.2">
      <c r="K445" s="12"/>
      <c r="L445" s="12"/>
    </row>
    <row r="446" spans="11:12" ht="10.5" x14ac:dyDescent="0.2">
      <c r="K446" s="12"/>
      <c r="L446" s="12"/>
    </row>
    <row r="447" spans="11:12" ht="10.5" x14ac:dyDescent="0.2">
      <c r="K447" s="12"/>
      <c r="L447" s="12"/>
    </row>
    <row r="448" spans="11:12" ht="10.5" x14ac:dyDescent="0.2">
      <c r="K448" s="12"/>
      <c r="L448" s="12"/>
    </row>
    <row r="449" spans="11:12" ht="10.5" x14ac:dyDescent="0.2">
      <c r="K449" s="12"/>
      <c r="L449" s="12"/>
    </row>
    <row r="450" spans="11:12" ht="10.5" x14ac:dyDescent="0.2">
      <c r="K450" s="12"/>
      <c r="L450" s="12"/>
    </row>
    <row r="451" spans="11:12" ht="10.5" x14ac:dyDescent="0.2">
      <c r="K451" s="12"/>
      <c r="L451" s="12"/>
    </row>
    <row r="452" spans="11:12" ht="10.5" x14ac:dyDescent="0.2">
      <c r="K452" s="12"/>
      <c r="L452" s="12"/>
    </row>
    <row r="453" spans="11:12" ht="10.5" x14ac:dyDescent="0.2">
      <c r="K453" s="12"/>
      <c r="L453" s="12"/>
    </row>
    <row r="454" spans="11:12" ht="10.5" x14ac:dyDescent="0.2">
      <c r="K454" s="12"/>
      <c r="L454" s="12"/>
    </row>
    <row r="455" spans="11:12" ht="10.5" x14ac:dyDescent="0.2">
      <c r="K455" s="12"/>
      <c r="L455" s="12"/>
    </row>
    <row r="456" spans="11:12" ht="10.5" x14ac:dyDescent="0.2">
      <c r="K456" s="12"/>
      <c r="L456" s="12"/>
    </row>
    <row r="457" spans="11:12" ht="10.5" x14ac:dyDescent="0.2">
      <c r="K457" s="12"/>
      <c r="L457" s="12"/>
    </row>
    <row r="458" spans="11:12" ht="10.5" x14ac:dyDescent="0.2">
      <c r="K458" s="12"/>
      <c r="L458" s="12"/>
    </row>
    <row r="459" spans="11:12" ht="10.5" x14ac:dyDescent="0.2">
      <c r="K459" s="12"/>
      <c r="L459" s="12"/>
    </row>
    <row r="460" spans="11:12" ht="10.5" x14ac:dyDescent="0.2">
      <c r="K460" s="12"/>
      <c r="L460" s="12"/>
    </row>
    <row r="461" spans="11:12" ht="10.5" x14ac:dyDescent="0.2">
      <c r="K461" s="12"/>
      <c r="L461" s="12"/>
    </row>
    <row r="462" spans="11:12" ht="10.5" x14ac:dyDescent="0.2">
      <c r="K462" s="12"/>
      <c r="L462" s="12"/>
    </row>
    <row r="463" spans="11:12" ht="10.5" x14ac:dyDescent="0.2">
      <c r="K463" s="12"/>
      <c r="L463" s="12"/>
    </row>
    <row r="464" spans="11:12" ht="10.5" x14ac:dyDescent="0.2">
      <c r="K464" s="12"/>
      <c r="L464" s="12"/>
    </row>
    <row r="465" spans="11:12" ht="10.5" x14ac:dyDescent="0.2">
      <c r="K465" s="12"/>
      <c r="L465" s="12"/>
    </row>
    <row r="466" spans="11:12" ht="10.5" x14ac:dyDescent="0.2">
      <c r="K466" s="12"/>
      <c r="L466" s="12"/>
    </row>
    <row r="467" spans="11:12" ht="10.5" x14ac:dyDescent="0.2">
      <c r="K467" s="12"/>
      <c r="L467" s="12"/>
    </row>
    <row r="468" spans="11:12" ht="10.5" x14ac:dyDescent="0.2">
      <c r="K468" s="12"/>
      <c r="L468" s="12"/>
    </row>
    <row r="469" spans="11:12" ht="10.5" x14ac:dyDescent="0.2">
      <c r="K469" s="12"/>
      <c r="L469" s="12"/>
    </row>
    <row r="470" spans="11:12" ht="10.5" x14ac:dyDescent="0.2">
      <c r="K470" s="12"/>
      <c r="L470" s="12"/>
    </row>
    <row r="471" spans="11:12" ht="10.5" x14ac:dyDescent="0.2">
      <c r="K471" s="12"/>
      <c r="L471" s="12"/>
    </row>
    <row r="472" spans="11:12" ht="10.5" x14ac:dyDescent="0.2">
      <c r="K472" s="12"/>
      <c r="L472" s="12"/>
    </row>
    <row r="473" spans="11:12" ht="10.5" x14ac:dyDescent="0.2">
      <c r="K473" s="12"/>
      <c r="L473" s="12"/>
    </row>
    <row r="474" spans="11:12" ht="10.5" x14ac:dyDescent="0.2">
      <c r="K474" s="12"/>
      <c r="L474" s="12"/>
    </row>
    <row r="475" spans="11:12" ht="10.5" x14ac:dyDescent="0.2">
      <c r="K475" s="12"/>
      <c r="L475" s="12"/>
    </row>
    <row r="476" spans="11:12" ht="10.5" x14ac:dyDescent="0.2">
      <c r="K476" s="12"/>
      <c r="L476" s="12"/>
    </row>
    <row r="477" spans="11:12" ht="10.5" x14ac:dyDescent="0.2">
      <c r="K477" s="12"/>
      <c r="L477" s="12"/>
    </row>
    <row r="478" spans="11:12" ht="10.5" x14ac:dyDescent="0.2">
      <c r="K478" s="12"/>
      <c r="L478" s="12"/>
    </row>
    <row r="479" spans="11:12" ht="10.5" x14ac:dyDescent="0.2">
      <c r="K479" s="12"/>
      <c r="L479" s="12"/>
    </row>
    <row r="480" spans="11:12" ht="10.5" x14ac:dyDescent="0.2">
      <c r="K480" s="12"/>
      <c r="L480" s="12"/>
    </row>
    <row r="481" spans="11:12" ht="10.5" x14ac:dyDescent="0.2">
      <c r="K481" s="12"/>
      <c r="L481" s="12"/>
    </row>
    <row r="482" spans="11:12" ht="10.5" x14ac:dyDescent="0.2">
      <c r="K482" s="12"/>
      <c r="L482" s="12"/>
    </row>
    <row r="483" spans="11:12" ht="10.5" x14ac:dyDescent="0.2">
      <c r="K483" s="12"/>
      <c r="L483" s="12"/>
    </row>
    <row r="484" spans="11:12" ht="10.5" x14ac:dyDescent="0.2">
      <c r="K484" s="12"/>
      <c r="L484" s="12"/>
    </row>
    <row r="485" spans="11:12" ht="10.5" x14ac:dyDescent="0.2">
      <c r="K485" s="12"/>
      <c r="L485" s="12"/>
    </row>
    <row r="486" spans="11:12" ht="10.5" x14ac:dyDescent="0.2">
      <c r="K486" s="12"/>
      <c r="L486" s="12"/>
    </row>
    <row r="487" spans="11:12" ht="10.5" x14ac:dyDescent="0.2">
      <c r="K487" s="12"/>
      <c r="L487" s="12"/>
    </row>
    <row r="488" spans="11:12" ht="10.5" x14ac:dyDescent="0.2">
      <c r="K488" s="12"/>
      <c r="L488" s="12"/>
    </row>
    <row r="489" spans="11:12" ht="10.5" x14ac:dyDescent="0.2">
      <c r="K489" s="12"/>
      <c r="L489" s="12"/>
    </row>
    <row r="490" spans="11:12" ht="10.5" x14ac:dyDescent="0.2">
      <c r="K490" s="12"/>
      <c r="L490" s="12"/>
    </row>
    <row r="491" spans="11:12" ht="10.5" x14ac:dyDescent="0.2">
      <c r="K491" s="12"/>
      <c r="L491" s="12"/>
    </row>
    <row r="492" spans="11:12" ht="10.5" x14ac:dyDescent="0.2">
      <c r="K492" s="12"/>
      <c r="L492" s="12"/>
    </row>
    <row r="493" spans="11:12" ht="10.5" x14ac:dyDescent="0.2">
      <c r="K493" s="12"/>
      <c r="L493" s="12"/>
    </row>
    <row r="494" spans="11:12" ht="10.5" x14ac:dyDescent="0.2">
      <c r="K494" s="12"/>
      <c r="L494" s="12"/>
    </row>
    <row r="495" spans="11:12" ht="10.5" x14ac:dyDescent="0.2">
      <c r="K495" s="12"/>
      <c r="L495" s="12"/>
    </row>
    <row r="496" spans="11:12" ht="10.5" x14ac:dyDescent="0.2">
      <c r="K496" s="12"/>
      <c r="L496" s="12"/>
    </row>
    <row r="497" spans="11:12" ht="10.5" x14ac:dyDescent="0.2">
      <c r="K497" s="12"/>
      <c r="L497" s="12"/>
    </row>
    <row r="498" spans="11:12" ht="10.5" x14ac:dyDescent="0.2">
      <c r="K498" s="12"/>
      <c r="L498" s="12"/>
    </row>
    <row r="499" spans="11:12" ht="10.5" x14ac:dyDescent="0.2">
      <c r="K499" s="12"/>
      <c r="L499" s="12"/>
    </row>
    <row r="500" spans="11:12" ht="10.5" x14ac:dyDescent="0.2">
      <c r="K500" s="12"/>
      <c r="L500" s="12"/>
    </row>
    <row r="501" spans="11:12" ht="10.5" x14ac:dyDescent="0.2">
      <c r="K501" s="12"/>
      <c r="L501" s="12"/>
    </row>
    <row r="502" spans="11:12" ht="10.5" x14ac:dyDescent="0.2">
      <c r="K502" s="12"/>
      <c r="L502" s="12"/>
    </row>
    <row r="503" spans="11:12" ht="10.5" x14ac:dyDescent="0.2">
      <c r="K503" s="12"/>
      <c r="L503" s="12"/>
    </row>
    <row r="504" spans="11:12" ht="10.5" x14ac:dyDescent="0.2">
      <c r="K504" s="12"/>
      <c r="L504" s="12"/>
    </row>
    <row r="505" spans="11:12" ht="10.5" x14ac:dyDescent="0.2">
      <c r="K505" s="12"/>
      <c r="L505" s="12"/>
    </row>
    <row r="506" spans="11:12" ht="10.5" x14ac:dyDescent="0.2">
      <c r="K506" s="12"/>
      <c r="L506" s="12"/>
    </row>
    <row r="507" spans="11:12" ht="10.5" x14ac:dyDescent="0.2">
      <c r="K507" s="12"/>
      <c r="L507" s="12"/>
    </row>
    <row r="508" spans="11:12" ht="10.5" x14ac:dyDescent="0.2">
      <c r="K508" s="12"/>
      <c r="L508" s="12"/>
    </row>
    <row r="509" spans="11:12" ht="10.5" x14ac:dyDescent="0.2">
      <c r="K509" s="12"/>
      <c r="L509" s="12"/>
    </row>
    <row r="510" spans="11:12" ht="10.5" x14ac:dyDescent="0.2">
      <c r="K510" s="12"/>
      <c r="L510" s="12"/>
    </row>
    <row r="511" spans="11:12" ht="10.5" x14ac:dyDescent="0.2">
      <c r="K511" s="12"/>
      <c r="L511" s="12"/>
    </row>
    <row r="512" spans="11:12" ht="10.5" x14ac:dyDescent="0.2">
      <c r="K512" s="12"/>
      <c r="L512" s="12"/>
    </row>
    <row r="513" spans="11:12" ht="10.5" x14ac:dyDescent="0.2">
      <c r="K513" s="12"/>
      <c r="L513" s="12"/>
    </row>
    <row r="514" spans="11:12" ht="10.5" x14ac:dyDescent="0.2">
      <c r="K514" s="12"/>
      <c r="L514" s="12"/>
    </row>
    <row r="515" spans="11:12" ht="10.5" x14ac:dyDescent="0.2">
      <c r="K515" s="12"/>
      <c r="L515" s="12"/>
    </row>
    <row r="516" spans="11:12" ht="10.5" x14ac:dyDescent="0.2">
      <c r="K516" s="12"/>
      <c r="L516" s="12"/>
    </row>
    <row r="517" spans="11:12" ht="10.5" x14ac:dyDescent="0.2">
      <c r="K517" s="12"/>
      <c r="L517" s="12"/>
    </row>
    <row r="518" spans="11:12" ht="10.5" x14ac:dyDescent="0.2">
      <c r="K518" s="12"/>
      <c r="L518" s="12"/>
    </row>
    <row r="519" spans="11:12" ht="10.5" x14ac:dyDescent="0.2">
      <c r="K519" s="12"/>
      <c r="L519" s="12"/>
    </row>
    <row r="520" spans="11:12" ht="10.5" x14ac:dyDescent="0.2">
      <c r="K520" s="12"/>
      <c r="L520" s="12"/>
    </row>
    <row r="521" spans="11:12" ht="10.5" x14ac:dyDescent="0.2">
      <c r="K521" s="12"/>
      <c r="L521" s="12"/>
    </row>
    <row r="522" spans="11:12" ht="10.5" x14ac:dyDescent="0.2">
      <c r="K522" s="12"/>
      <c r="L522" s="12"/>
    </row>
    <row r="523" spans="11:12" ht="10.5" x14ac:dyDescent="0.2">
      <c r="K523" s="12"/>
      <c r="L523" s="12"/>
    </row>
    <row r="524" spans="11:12" ht="10.5" x14ac:dyDescent="0.2">
      <c r="K524" s="12"/>
      <c r="L524" s="12"/>
    </row>
    <row r="525" spans="11:12" ht="10.5" x14ac:dyDescent="0.2">
      <c r="K525" s="12"/>
      <c r="L525" s="12"/>
    </row>
    <row r="526" spans="11:12" ht="10.5" x14ac:dyDescent="0.2">
      <c r="K526" s="12"/>
      <c r="L526" s="12"/>
    </row>
    <row r="527" spans="11:12" ht="10.5" x14ac:dyDescent="0.2">
      <c r="K527" s="12"/>
      <c r="L527" s="12"/>
    </row>
    <row r="528" spans="11:12" ht="10.5" x14ac:dyDescent="0.2">
      <c r="K528" s="12"/>
      <c r="L528" s="12"/>
    </row>
    <row r="529" spans="11:12" ht="10.5" x14ac:dyDescent="0.2">
      <c r="K529" s="12"/>
      <c r="L529" s="12"/>
    </row>
    <row r="530" spans="11:12" ht="10.5" x14ac:dyDescent="0.2">
      <c r="K530" s="12"/>
      <c r="L530" s="12"/>
    </row>
    <row r="531" spans="11:12" ht="10.5" x14ac:dyDescent="0.2">
      <c r="K531" s="12"/>
      <c r="L531" s="12"/>
    </row>
    <row r="532" spans="11:12" ht="10.5" x14ac:dyDescent="0.2">
      <c r="K532" s="12"/>
      <c r="L532" s="12"/>
    </row>
    <row r="533" spans="11:12" ht="10.5" x14ac:dyDescent="0.2">
      <c r="K533" s="12"/>
      <c r="L533" s="12"/>
    </row>
    <row r="534" spans="11:12" ht="10.5" x14ac:dyDescent="0.2">
      <c r="K534" s="12"/>
      <c r="L534" s="12"/>
    </row>
    <row r="535" spans="11:12" ht="10.5" x14ac:dyDescent="0.2">
      <c r="K535" s="12"/>
      <c r="L535" s="12"/>
    </row>
    <row r="536" spans="11:12" ht="10.5" x14ac:dyDescent="0.2">
      <c r="K536" s="12"/>
      <c r="L536" s="12"/>
    </row>
    <row r="537" spans="11:12" ht="10.5" x14ac:dyDescent="0.2">
      <c r="K537" s="12"/>
      <c r="L537" s="12"/>
    </row>
    <row r="538" spans="11:12" ht="10.5" x14ac:dyDescent="0.2">
      <c r="K538" s="12"/>
      <c r="L538" s="12"/>
    </row>
    <row r="539" spans="11:12" ht="10.5" x14ac:dyDescent="0.2">
      <c r="K539" s="12"/>
      <c r="L539" s="12"/>
    </row>
    <row r="540" spans="11:12" ht="10.5" x14ac:dyDescent="0.2">
      <c r="K540" s="12"/>
      <c r="L540" s="12"/>
    </row>
    <row r="541" spans="11:12" ht="10.5" x14ac:dyDescent="0.2">
      <c r="K541" s="12"/>
      <c r="L541" s="12"/>
    </row>
    <row r="542" spans="11:12" ht="10.5" x14ac:dyDescent="0.2">
      <c r="K542" s="12"/>
      <c r="L542" s="12"/>
    </row>
    <row r="543" spans="11:12" ht="10.5" x14ac:dyDescent="0.2">
      <c r="K543" s="12"/>
      <c r="L543" s="12"/>
    </row>
    <row r="544" spans="11:12" ht="10.5" x14ac:dyDescent="0.2">
      <c r="K544" s="12"/>
      <c r="L544" s="12"/>
    </row>
    <row r="545" spans="11:12" ht="10.5" x14ac:dyDescent="0.2">
      <c r="K545" s="12"/>
      <c r="L545" s="12"/>
    </row>
    <row r="546" spans="11:12" ht="10.5" x14ac:dyDescent="0.2">
      <c r="K546" s="12"/>
      <c r="L546" s="12"/>
    </row>
    <row r="547" spans="11:12" ht="10.5" x14ac:dyDescent="0.2">
      <c r="K547" s="12"/>
      <c r="L547" s="12"/>
    </row>
    <row r="548" spans="11:12" ht="10.5" x14ac:dyDescent="0.2">
      <c r="K548" s="12"/>
      <c r="L548" s="12"/>
    </row>
    <row r="549" spans="11:12" ht="10.5" x14ac:dyDescent="0.2">
      <c r="K549" s="12"/>
      <c r="L549" s="12"/>
    </row>
    <row r="550" spans="11:12" ht="10.5" x14ac:dyDescent="0.2">
      <c r="K550" s="12"/>
      <c r="L550" s="12"/>
    </row>
    <row r="551" spans="11:12" ht="10.5" x14ac:dyDescent="0.2">
      <c r="K551" s="12"/>
      <c r="L551" s="12"/>
    </row>
    <row r="552" spans="11:12" ht="10.5" x14ac:dyDescent="0.2">
      <c r="K552" s="12"/>
      <c r="L552" s="12"/>
    </row>
    <row r="553" spans="11:12" ht="10.5" x14ac:dyDescent="0.2">
      <c r="K553" s="12"/>
      <c r="L553" s="12"/>
    </row>
    <row r="554" spans="11:12" ht="10.5" x14ac:dyDescent="0.2">
      <c r="K554" s="12"/>
      <c r="L554" s="12"/>
    </row>
    <row r="555" spans="11:12" ht="10.5" x14ac:dyDescent="0.2">
      <c r="K555" s="12"/>
      <c r="L555" s="12"/>
    </row>
    <row r="556" spans="11:12" ht="10.5" x14ac:dyDescent="0.2">
      <c r="K556" s="12"/>
      <c r="L556" s="12"/>
    </row>
    <row r="557" spans="11:12" ht="10.5" x14ac:dyDescent="0.2">
      <c r="K557" s="12"/>
      <c r="L557" s="12"/>
    </row>
    <row r="558" spans="11:12" ht="10.5" x14ac:dyDescent="0.2">
      <c r="K558" s="12"/>
      <c r="L558" s="12"/>
    </row>
    <row r="559" spans="11:12" ht="10.5" x14ac:dyDescent="0.2">
      <c r="K559" s="12"/>
      <c r="L559" s="12"/>
    </row>
    <row r="560" spans="11:12" ht="10.5" x14ac:dyDescent="0.2">
      <c r="K560" s="12"/>
      <c r="L560" s="12"/>
    </row>
    <row r="561" spans="11:12" ht="10.5" x14ac:dyDescent="0.2">
      <c r="K561" s="12"/>
      <c r="L561" s="12"/>
    </row>
    <row r="562" spans="11:12" ht="10.5" x14ac:dyDescent="0.2">
      <c r="K562" s="12"/>
      <c r="L562" s="12"/>
    </row>
    <row r="563" spans="11:12" ht="10.5" x14ac:dyDescent="0.2">
      <c r="K563" s="12"/>
      <c r="L563" s="12"/>
    </row>
    <row r="564" spans="11:12" ht="10.5" x14ac:dyDescent="0.2">
      <c r="K564" s="12"/>
      <c r="L564" s="12"/>
    </row>
    <row r="565" spans="11:12" ht="10.5" x14ac:dyDescent="0.2">
      <c r="K565" s="12"/>
      <c r="L565" s="12"/>
    </row>
    <row r="566" spans="11:12" ht="10.5" x14ac:dyDescent="0.2">
      <c r="K566" s="12"/>
      <c r="L566" s="12"/>
    </row>
    <row r="567" spans="11:12" ht="10.5" x14ac:dyDescent="0.2">
      <c r="K567" s="12"/>
      <c r="L567" s="12"/>
    </row>
    <row r="568" spans="11:12" ht="10.5" x14ac:dyDescent="0.2">
      <c r="K568" s="12"/>
      <c r="L568" s="12"/>
    </row>
    <row r="569" spans="11:12" ht="10.5" x14ac:dyDescent="0.2">
      <c r="K569" s="12"/>
      <c r="L569" s="12"/>
    </row>
    <row r="570" spans="11:12" ht="10.5" x14ac:dyDescent="0.2">
      <c r="K570" s="12"/>
      <c r="L570" s="12"/>
    </row>
    <row r="571" spans="11:12" ht="10.5" x14ac:dyDescent="0.2">
      <c r="K571" s="12"/>
      <c r="L571" s="12"/>
    </row>
    <row r="572" spans="11:12" ht="10.5" x14ac:dyDescent="0.2">
      <c r="K572" s="12"/>
      <c r="L572" s="12"/>
    </row>
    <row r="573" spans="11:12" ht="10.5" x14ac:dyDescent="0.2">
      <c r="K573" s="12"/>
      <c r="L573" s="12"/>
    </row>
    <row r="574" spans="11:12" ht="10.5" x14ac:dyDescent="0.2">
      <c r="K574" s="12"/>
      <c r="L574" s="12"/>
    </row>
    <row r="575" spans="11:12" ht="10.5" x14ac:dyDescent="0.2">
      <c r="K575" s="12"/>
      <c r="L575" s="12"/>
    </row>
    <row r="576" spans="11:12" ht="10.5" x14ac:dyDescent="0.2">
      <c r="K576" s="12"/>
      <c r="L576" s="12"/>
    </row>
    <row r="577" spans="11:12" ht="10.5" x14ac:dyDescent="0.2">
      <c r="K577" s="12"/>
      <c r="L577" s="12"/>
    </row>
    <row r="578" spans="11:12" ht="10.5" x14ac:dyDescent="0.2">
      <c r="K578" s="12"/>
      <c r="L578" s="12"/>
    </row>
    <row r="579" spans="11:12" ht="10.5" x14ac:dyDescent="0.2">
      <c r="K579" s="12"/>
      <c r="L579" s="12"/>
    </row>
    <row r="580" spans="11:12" ht="10.5" x14ac:dyDescent="0.2">
      <c r="K580" s="12"/>
      <c r="L580" s="12"/>
    </row>
    <row r="581" spans="11:12" ht="10.5" x14ac:dyDescent="0.2">
      <c r="K581" s="12"/>
      <c r="L581" s="12"/>
    </row>
    <row r="582" spans="11:12" ht="10.5" x14ac:dyDescent="0.2">
      <c r="K582" s="12"/>
      <c r="L582" s="12"/>
    </row>
    <row r="583" spans="11:12" ht="10.5" x14ac:dyDescent="0.2">
      <c r="K583" s="12"/>
      <c r="L583" s="12"/>
    </row>
    <row r="584" spans="11:12" ht="10.5" x14ac:dyDescent="0.2">
      <c r="K584" s="12"/>
      <c r="L584" s="12"/>
    </row>
    <row r="585" spans="11:12" ht="10.5" x14ac:dyDescent="0.2">
      <c r="K585" s="12"/>
      <c r="L585" s="12"/>
    </row>
    <row r="586" spans="11:12" ht="10.5" x14ac:dyDescent="0.2">
      <c r="K586" s="12"/>
      <c r="L586" s="12"/>
    </row>
    <row r="587" spans="11:12" ht="10.5" x14ac:dyDescent="0.2">
      <c r="K587" s="12"/>
      <c r="L587" s="12"/>
    </row>
    <row r="588" spans="11:12" ht="10.5" x14ac:dyDescent="0.2">
      <c r="K588" s="12"/>
      <c r="L588" s="12"/>
    </row>
    <row r="589" spans="11:12" ht="10.5" x14ac:dyDescent="0.2">
      <c r="K589" s="12"/>
      <c r="L589" s="12"/>
    </row>
    <row r="590" spans="11:12" ht="10.5" x14ac:dyDescent="0.2">
      <c r="K590" s="12"/>
      <c r="L590" s="12"/>
    </row>
    <row r="591" spans="11:12" ht="10.5" x14ac:dyDescent="0.2">
      <c r="K591" s="12"/>
      <c r="L591" s="12"/>
    </row>
    <row r="592" spans="11:12" ht="10.5" x14ac:dyDescent="0.2">
      <c r="K592" s="12"/>
      <c r="L592" s="12"/>
    </row>
    <row r="593" spans="11:12" ht="10.5" x14ac:dyDescent="0.2">
      <c r="K593" s="12"/>
      <c r="L593" s="12"/>
    </row>
    <row r="594" spans="11:12" ht="10.5" x14ac:dyDescent="0.2">
      <c r="K594" s="12"/>
      <c r="L594" s="12"/>
    </row>
    <row r="595" spans="11:12" ht="10.5" x14ac:dyDescent="0.2">
      <c r="K595" s="12"/>
      <c r="L595" s="12"/>
    </row>
    <row r="596" spans="11:12" ht="10.5" x14ac:dyDescent="0.2">
      <c r="K596" s="12"/>
      <c r="L596" s="12"/>
    </row>
    <row r="597" spans="11:12" ht="10.5" x14ac:dyDescent="0.2">
      <c r="K597" s="12"/>
      <c r="L597" s="12"/>
    </row>
    <row r="598" spans="11:12" ht="10.5" x14ac:dyDescent="0.2">
      <c r="K598" s="12"/>
      <c r="L598" s="12"/>
    </row>
    <row r="599" spans="11:12" ht="10.5" x14ac:dyDescent="0.2">
      <c r="K599" s="12"/>
      <c r="L599" s="12"/>
    </row>
    <row r="600" spans="11:12" ht="10.5" x14ac:dyDescent="0.2">
      <c r="K600" s="12"/>
      <c r="L600" s="12"/>
    </row>
    <row r="601" spans="11:12" ht="10.5" x14ac:dyDescent="0.2">
      <c r="K601" s="12"/>
      <c r="L601" s="12"/>
    </row>
    <row r="602" spans="11:12" ht="10.5" x14ac:dyDescent="0.2">
      <c r="K602" s="12"/>
      <c r="L602" s="12"/>
    </row>
    <row r="603" spans="11:12" ht="10.5" x14ac:dyDescent="0.2">
      <c r="K603" s="12"/>
      <c r="L603" s="12"/>
    </row>
    <row r="604" spans="11:12" ht="10.5" x14ac:dyDescent="0.2">
      <c r="K604" s="12"/>
      <c r="L604" s="12"/>
    </row>
    <row r="605" spans="11:12" ht="10.5" x14ac:dyDescent="0.2">
      <c r="K605" s="12"/>
      <c r="L605" s="12"/>
    </row>
    <row r="606" spans="11:12" ht="10.5" x14ac:dyDescent="0.2">
      <c r="K606" s="12"/>
      <c r="L606" s="12"/>
    </row>
    <row r="607" spans="11:12" ht="10.5" x14ac:dyDescent="0.2">
      <c r="K607" s="12"/>
      <c r="L607" s="12"/>
    </row>
    <row r="608" spans="11:12" ht="10.5" x14ac:dyDescent="0.2">
      <c r="K608" s="12"/>
      <c r="L608" s="12"/>
    </row>
    <row r="609" spans="11:12" ht="10.5" x14ac:dyDescent="0.2">
      <c r="K609" s="12"/>
      <c r="L609" s="12"/>
    </row>
    <row r="610" spans="11:12" ht="10.5" x14ac:dyDescent="0.2">
      <c r="K610" s="12"/>
      <c r="L610" s="12"/>
    </row>
    <row r="611" spans="11:12" ht="10.5" x14ac:dyDescent="0.2">
      <c r="K611" s="12"/>
      <c r="L611" s="12"/>
    </row>
    <row r="612" spans="11:12" ht="10.5" x14ac:dyDescent="0.2">
      <c r="K612" s="12"/>
      <c r="L612" s="12"/>
    </row>
    <row r="613" spans="11:12" ht="10.5" x14ac:dyDescent="0.2">
      <c r="K613" s="12"/>
      <c r="L613" s="12"/>
    </row>
    <row r="614" spans="11:12" ht="10.5" x14ac:dyDescent="0.2">
      <c r="K614" s="12"/>
      <c r="L614" s="12"/>
    </row>
    <row r="615" spans="11:12" ht="10.5" x14ac:dyDescent="0.2">
      <c r="K615" s="12"/>
      <c r="L615" s="12"/>
    </row>
    <row r="616" spans="11:12" ht="10.5" x14ac:dyDescent="0.2">
      <c r="K616" s="12"/>
      <c r="L616" s="12"/>
    </row>
    <row r="617" spans="11:12" ht="10.5" x14ac:dyDescent="0.2">
      <c r="K617" s="12"/>
      <c r="L617" s="12"/>
    </row>
    <row r="618" spans="11:12" ht="10.5" x14ac:dyDescent="0.2">
      <c r="K618" s="12"/>
      <c r="L618" s="12"/>
    </row>
    <row r="619" spans="11:12" ht="10.5" x14ac:dyDescent="0.2">
      <c r="K619" s="12"/>
      <c r="L619" s="12"/>
    </row>
    <row r="620" spans="11:12" ht="10.5" x14ac:dyDescent="0.2">
      <c r="K620" s="12"/>
      <c r="L620" s="12"/>
    </row>
    <row r="621" spans="11:12" ht="10.5" x14ac:dyDescent="0.2">
      <c r="K621" s="12"/>
      <c r="L621" s="12"/>
    </row>
    <row r="622" spans="11:12" ht="10.5" x14ac:dyDescent="0.2">
      <c r="K622" s="12"/>
      <c r="L622" s="12"/>
    </row>
    <row r="623" spans="11:12" ht="10.5" x14ac:dyDescent="0.2">
      <c r="K623" s="12"/>
      <c r="L623" s="12"/>
    </row>
    <row r="624" spans="11:12" ht="10.5" x14ac:dyDescent="0.2">
      <c r="K624" s="12"/>
      <c r="L624" s="12"/>
    </row>
    <row r="625" spans="11:12" ht="10.5" x14ac:dyDescent="0.2">
      <c r="K625" s="12"/>
      <c r="L625" s="12"/>
    </row>
    <row r="626" spans="11:12" ht="10.5" x14ac:dyDescent="0.2">
      <c r="K626" s="12"/>
      <c r="L626" s="12"/>
    </row>
    <row r="627" spans="11:12" ht="10.5" x14ac:dyDescent="0.2">
      <c r="K627" s="12"/>
      <c r="L627" s="12"/>
    </row>
    <row r="628" spans="11:12" ht="10.5" x14ac:dyDescent="0.2">
      <c r="K628" s="12"/>
      <c r="L628" s="12"/>
    </row>
    <row r="629" spans="11:12" ht="10.5" x14ac:dyDescent="0.2">
      <c r="K629" s="12"/>
      <c r="L629" s="12"/>
    </row>
    <row r="630" spans="11:12" ht="10.5" x14ac:dyDescent="0.2">
      <c r="K630" s="12"/>
      <c r="L630" s="12"/>
    </row>
    <row r="631" spans="11:12" ht="10.5" x14ac:dyDescent="0.2">
      <c r="K631" s="12"/>
      <c r="L631" s="12"/>
    </row>
    <row r="632" spans="11:12" ht="10.5" x14ac:dyDescent="0.2">
      <c r="K632" s="12"/>
      <c r="L632" s="12"/>
    </row>
    <row r="633" spans="11:12" ht="10.5" x14ac:dyDescent="0.2">
      <c r="K633" s="12"/>
      <c r="L633" s="12"/>
    </row>
    <row r="634" spans="11:12" ht="10.5" x14ac:dyDescent="0.2">
      <c r="K634" s="12"/>
      <c r="L634" s="12"/>
    </row>
    <row r="635" spans="11:12" ht="10.5" x14ac:dyDescent="0.2">
      <c r="K635" s="12"/>
      <c r="L635" s="12"/>
    </row>
    <row r="636" spans="11:12" ht="10.5" x14ac:dyDescent="0.2">
      <c r="K636" s="12"/>
      <c r="L636" s="12"/>
    </row>
    <row r="637" spans="11:12" ht="10.5" x14ac:dyDescent="0.2">
      <c r="K637" s="12"/>
      <c r="L637" s="12"/>
    </row>
    <row r="638" spans="11:12" ht="10.5" x14ac:dyDescent="0.2">
      <c r="K638" s="12"/>
      <c r="L638" s="12"/>
    </row>
    <row r="639" spans="11:12" ht="10.5" x14ac:dyDescent="0.2">
      <c r="K639" s="12"/>
      <c r="L639" s="12"/>
    </row>
    <row r="640" spans="11:12" ht="10.5" x14ac:dyDescent="0.2">
      <c r="K640" s="12"/>
      <c r="L640" s="12"/>
    </row>
    <row r="641" spans="11:12" ht="10.5" x14ac:dyDescent="0.2">
      <c r="K641" s="12"/>
      <c r="L641" s="12"/>
    </row>
    <row r="642" spans="11:12" ht="10.5" x14ac:dyDescent="0.2">
      <c r="K642" s="12"/>
      <c r="L642" s="12"/>
    </row>
    <row r="643" spans="11:12" ht="10.5" x14ac:dyDescent="0.2">
      <c r="K643" s="12"/>
      <c r="L643" s="12"/>
    </row>
    <row r="644" spans="11:12" ht="10.5" x14ac:dyDescent="0.2">
      <c r="K644" s="12"/>
      <c r="L644" s="12"/>
    </row>
    <row r="645" spans="11:12" ht="10.5" x14ac:dyDescent="0.2">
      <c r="K645" s="12"/>
      <c r="L645" s="12"/>
    </row>
    <row r="646" spans="11:12" ht="10.5" x14ac:dyDescent="0.2">
      <c r="K646" s="12"/>
      <c r="L646" s="12"/>
    </row>
    <row r="647" spans="11:12" ht="10.5" x14ac:dyDescent="0.2">
      <c r="K647" s="12"/>
      <c r="L647" s="12"/>
    </row>
    <row r="648" spans="11:12" ht="10.5" x14ac:dyDescent="0.2">
      <c r="K648" s="12"/>
      <c r="L648" s="12"/>
    </row>
    <row r="649" spans="11:12" ht="10.5" x14ac:dyDescent="0.2">
      <c r="K649" s="12"/>
      <c r="L649" s="12"/>
    </row>
    <row r="650" spans="11:12" ht="10.5" x14ac:dyDescent="0.2">
      <c r="K650" s="12"/>
      <c r="L650" s="12"/>
    </row>
    <row r="651" spans="11:12" ht="10.5" x14ac:dyDescent="0.2">
      <c r="K651" s="12"/>
      <c r="L651" s="12"/>
    </row>
    <row r="652" spans="11:12" ht="10.5" x14ac:dyDescent="0.2">
      <c r="K652" s="12"/>
      <c r="L652" s="12"/>
    </row>
    <row r="653" spans="11:12" ht="10.5" x14ac:dyDescent="0.2">
      <c r="K653" s="12"/>
      <c r="L653" s="12"/>
    </row>
    <row r="654" spans="11:12" ht="10.5" x14ac:dyDescent="0.2">
      <c r="K654" s="12"/>
      <c r="L654" s="12"/>
    </row>
    <row r="655" spans="11:12" ht="10.5" x14ac:dyDescent="0.2">
      <c r="K655" s="12"/>
      <c r="L655" s="12"/>
    </row>
    <row r="656" spans="11:12" ht="10.5" x14ac:dyDescent="0.2">
      <c r="K656" s="12"/>
      <c r="L656" s="12"/>
    </row>
    <row r="657" spans="11:12" ht="10.5" x14ac:dyDescent="0.2">
      <c r="K657" s="12"/>
      <c r="L657" s="12"/>
    </row>
    <row r="658" spans="11:12" ht="10.5" x14ac:dyDescent="0.2">
      <c r="K658" s="12"/>
      <c r="L658" s="12"/>
    </row>
    <row r="659" spans="11:12" ht="10.5" x14ac:dyDescent="0.2">
      <c r="K659" s="12"/>
      <c r="L659" s="12"/>
    </row>
    <row r="660" spans="11:12" ht="10.5" x14ac:dyDescent="0.2">
      <c r="K660" s="12"/>
      <c r="L660" s="12"/>
    </row>
    <row r="661" spans="11:12" ht="10.5" x14ac:dyDescent="0.2">
      <c r="K661" s="12"/>
      <c r="L661" s="12"/>
    </row>
    <row r="662" spans="11:12" ht="10.5" x14ac:dyDescent="0.2">
      <c r="K662" s="12"/>
      <c r="L662" s="12"/>
    </row>
    <row r="663" spans="11:12" ht="10.5" x14ac:dyDescent="0.2">
      <c r="K663" s="12"/>
      <c r="L663" s="12"/>
    </row>
    <row r="664" spans="11:12" ht="10.5" x14ac:dyDescent="0.2">
      <c r="K664" s="12"/>
      <c r="L664" s="12"/>
    </row>
    <row r="665" spans="11:12" ht="10.5" x14ac:dyDescent="0.2">
      <c r="K665" s="12"/>
      <c r="L665" s="12"/>
    </row>
    <row r="666" spans="11:12" ht="10.5" x14ac:dyDescent="0.2">
      <c r="K666" s="12"/>
      <c r="L666" s="12"/>
    </row>
    <row r="667" spans="11:12" ht="10.5" x14ac:dyDescent="0.2">
      <c r="K667" s="12"/>
      <c r="L667" s="12"/>
    </row>
    <row r="668" spans="11:12" ht="10.5" x14ac:dyDescent="0.2">
      <c r="K668" s="12"/>
      <c r="L668" s="12"/>
    </row>
    <row r="669" spans="11:12" ht="10.5" x14ac:dyDescent="0.2">
      <c r="K669" s="12"/>
      <c r="L669" s="12"/>
    </row>
    <row r="670" spans="11:12" ht="10.5" x14ac:dyDescent="0.2">
      <c r="K670" s="12"/>
      <c r="L670" s="12"/>
    </row>
    <row r="671" spans="11:12" ht="10.5" x14ac:dyDescent="0.2">
      <c r="K671" s="12"/>
      <c r="L671" s="12"/>
    </row>
    <row r="672" spans="11:12" ht="10.5" x14ac:dyDescent="0.2">
      <c r="K672" s="12"/>
      <c r="L672" s="12"/>
    </row>
    <row r="673" spans="11:12" ht="10.5" x14ac:dyDescent="0.2">
      <c r="K673" s="12"/>
      <c r="L673" s="12"/>
    </row>
    <row r="674" spans="11:12" ht="10.5" x14ac:dyDescent="0.2">
      <c r="K674" s="12"/>
      <c r="L674" s="12"/>
    </row>
    <row r="675" spans="11:12" ht="10.5" x14ac:dyDescent="0.2">
      <c r="K675" s="12"/>
      <c r="L675" s="12"/>
    </row>
    <row r="676" spans="11:12" ht="10.5" x14ac:dyDescent="0.2">
      <c r="K676" s="12"/>
      <c r="L676" s="12"/>
    </row>
    <row r="677" spans="11:12" ht="10.5" x14ac:dyDescent="0.2">
      <c r="K677" s="12"/>
      <c r="L677" s="12"/>
    </row>
    <row r="678" spans="11:12" ht="10.5" x14ac:dyDescent="0.2">
      <c r="K678" s="12"/>
      <c r="L678" s="12"/>
    </row>
    <row r="679" spans="11:12" ht="10.5" x14ac:dyDescent="0.2">
      <c r="K679" s="12"/>
      <c r="L679" s="12"/>
    </row>
    <row r="680" spans="11:12" ht="10.5" x14ac:dyDescent="0.2">
      <c r="K680" s="12"/>
      <c r="L680" s="12"/>
    </row>
    <row r="681" spans="11:12" ht="10.5" x14ac:dyDescent="0.2">
      <c r="K681" s="12"/>
      <c r="L681" s="12"/>
    </row>
    <row r="682" spans="11:12" ht="10.5" x14ac:dyDescent="0.2">
      <c r="K682" s="12"/>
      <c r="L682" s="12"/>
    </row>
    <row r="683" spans="11:12" ht="10.5" x14ac:dyDescent="0.2">
      <c r="K683" s="12"/>
      <c r="L683" s="12"/>
    </row>
    <row r="684" spans="11:12" ht="10.5" x14ac:dyDescent="0.2">
      <c r="K684" s="12"/>
      <c r="L684" s="12"/>
    </row>
    <row r="685" spans="11:12" ht="10.5" x14ac:dyDescent="0.2">
      <c r="K685" s="12"/>
      <c r="L685" s="12"/>
    </row>
    <row r="686" spans="11:12" ht="10.5" x14ac:dyDescent="0.2">
      <c r="K686" s="12"/>
      <c r="L686" s="12"/>
    </row>
    <row r="687" spans="11:12" ht="10.5" x14ac:dyDescent="0.2">
      <c r="K687" s="12"/>
      <c r="L687" s="12"/>
    </row>
    <row r="688" spans="11:12" ht="10.5" x14ac:dyDescent="0.2">
      <c r="K688" s="12"/>
      <c r="L688" s="12"/>
    </row>
    <row r="689" spans="11:12" ht="10.5" x14ac:dyDescent="0.2">
      <c r="K689" s="12"/>
      <c r="L689" s="12"/>
    </row>
    <row r="690" spans="11:12" ht="10.5" x14ac:dyDescent="0.2">
      <c r="K690" s="12"/>
      <c r="L690" s="12"/>
    </row>
    <row r="691" spans="11:12" ht="10.5" x14ac:dyDescent="0.2">
      <c r="K691" s="12"/>
      <c r="L691" s="12"/>
    </row>
    <row r="692" spans="11:12" ht="10.5" x14ac:dyDescent="0.2">
      <c r="K692" s="12"/>
      <c r="L692" s="12"/>
    </row>
    <row r="693" spans="11:12" ht="10.5" x14ac:dyDescent="0.2">
      <c r="K693" s="12"/>
      <c r="L693" s="12"/>
    </row>
    <row r="694" spans="11:12" ht="10.5" x14ac:dyDescent="0.2">
      <c r="K694" s="12"/>
      <c r="L694" s="12"/>
    </row>
    <row r="695" spans="11:12" ht="10.5" x14ac:dyDescent="0.2">
      <c r="K695" s="12"/>
      <c r="L695" s="12"/>
    </row>
    <row r="696" spans="11:12" ht="10.5" x14ac:dyDescent="0.2">
      <c r="K696" s="12"/>
      <c r="L696" s="12"/>
    </row>
    <row r="697" spans="11:12" ht="10.5" x14ac:dyDescent="0.2">
      <c r="K697" s="12"/>
      <c r="L697" s="12"/>
    </row>
    <row r="698" spans="11:12" ht="10.5" x14ac:dyDescent="0.2">
      <c r="K698" s="12"/>
      <c r="L698" s="12"/>
    </row>
    <row r="699" spans="11:12" ht="10.5" x14ac:dyDescent="0.2">
      <c r="K699" s="12"/>
      <c r="L699" s="12"/>
    </row>
    <row r="700" spans="11:12" ht="10.5" x14ac:dyDescent="0.2">
      <c r="K700" s="12"/>
      <c r="L700" s="12"/>
    </row>
    <row r="701" spans="11:12" ht="10.5" x14ac:dyDescent="0.2">
      <c r="K701" s="12"/>
      <c r="L701" s="12"/>
    </row>
    <row r="702" spans="11:12" ht="10.5" x14ac:dyDescent="0.2">
      <c r="K702" s="12"/>
      <c r="L702" s="12"/>
    </row>
    <row r="703" spans="11:12" ht="10.5" x14ac:dyDescent="0.2">
      <c r="K703" s="12"/>
      <c r="L703" s="12"/>
    </row>
    <row r="704" spans="11:12" ht="10.5" x14ac:dyDescent="0.2">
      <c r="K704" s="12"/>
      <c r="L704" s="12"/>
    </row>
    <row r="705" spans="11:12" ht="10.5" x14ac:dyDescent="0.2">
      <c r="K705" s="12"/>
      <c r="L705" s="12"/>
    </row>
    <row r="706" spans="11:12" ht="10.5" x14ac:dyDescent="0.2">
      <c r="K706" s="12"/>
      <c r="L706" s="12"/>
    </row>
    <row r="707" spans="11:12" ht="10.5" x14ac:dyDescent="0.2">
      <c r="K707" s="12"/>
      <c r="L707" s="12"/>
    </row>
    <row r="708" spans="11:12" ht="10.5" x14ac:dyDescent="0.2">
      <c r="K708" s="12"/>
      <c r="L708" s="12"/>
    </row>
    <row r="709" spans="11:12" ht="10.5" x14ac:dyDescent="0.2">
      <c r="K709" s="12"/>
      <c r="L709" s="12"/>
    </row>
    <row r="710" spans="11:12" ht="10.5" x14ac:dyDescent="0.2">
      <c r="K710" s="12"/>
      <c r="L710" s="12"/>
    </row>
    <row r="711" spans="11:12" ht="10.5" x14ac:dyDescent="0.2">
      <c r="K711" s="12"/>
      <c r="L711" s="12"/>
    </row>
    <row r="712" spans="11:12" ht="10.5" x14ac:dyDescent="0.2">
      <c r="K712" s="12"/>
      <c r="L712" s="12"/>
    </row>
    <row r="713" spans="11:12" ht="10.5" x14ac:dyDescent="0.2">
      <c r="K713" s="12"/>
      <c r="L713" s="12"/>
    </row>
    <row r="714" spans="11:12" ht="10.5" x14ac:dyDescent="0.2">
      <c r="K714" s="12"/>
      <c r="L714" s="12"/>
    </row>
    <row r="715" spans="11:12" ht="10.5" x14ac:dyDescent="0.2">
      <c r="K715" s="12"/>
      <c r="L715" s="12"/>
    </row>
    <row r="716" spans="11:12" ht="10.5" x14ac:dyDescent="0.2">
      <c r="K716" s="12"/>
      <c r="L716" s="12"/>
    </row>
    <row r="717" spans="11:12" ht="10.5" x14ac:dyDescent="0.2">
      <c r="K717" s="12"/>
      <c r="L717" s="12"/>
    </row>
    <row r="718" spans="11:12" ht="10.5" x14ac:dyDescent="0.2">
      <c r="K718" s="12"/>
      <c r="L718" s="12"/>
    </row>
    <row r="719" spans="11:12" ht="10.5" x14ac:dyDescent="0.2">
      <c r="K719" s="12"/>
      <c r="L719" s="12"/>
    </row>
    <row r="720" spans="11:12" ht="10.5" x14ac:dyDescent="0.2">
      <c r="K720" s="12"/>
      <c r="L720" s="12"/>
    </row>
    <row r="721" spans="11:12" ht="10.5" x14ac:dyDescent="0.2">
      <c r="K721" s="12"/>
      <c r="L721" s="12"/>
    </row>
    <row r="722" spans="11:12" ht="10.5" x14ac:dyDescent="0.2">
      <c r="K722" s="12"/>
      <c r="L722" s="12"/>
    </row>
    <row r="723" spans="11:12" ht="10.5" x14ac:dyDescent="0.2">
      <c r="K723" s="12"/>
      <c r="L723" s="12"/>
    </row>
    <row r="724" spans="11:12" ht="10.5" x14ac:dyDescent="0.2">
      <c r="K724" s="12"/>
      <c r="L724" s="12"/>
    </row>
    <row r="725" spans="11:12" ht="10.5" x14ac:dyDescent="0.2">
      <c r="K725" s="12"/>
      <c r="L725" s="12"/>
    </row>
    <row r="726" spans="11:12" ht="10.5" x14ac:dyDescent="0.2">
      <c r="K726" s="12"/>
      <c r="L726" s="12"/>
    </row>
    <row r="727" spans="11:12" ht="10.5" x14ac:dyDescent="0.2">
      <c r="K727" s="12"/>
      <c r="L727" s="12"/>
    </row>
    <row r="728" spans="11:12" ht="10.5" x14ac:dyDescent="0.2">
      <c r="K728" s="12"/>
      <c r="L728" s="12"/>
    </row>
    <row r="729" spans="11:12" ht="10.5" x14ac:dyDescent="0.2">
      <c r="K729" s="12"/>
      <c r="L729" s="12"/>
    </row>
    <row r="730" spans="11:12" ht="10.5" x14ac:dyDescent="0.2">
      <c r="K730" s="12"/>
      <c r="L730" s="12"/>
    </row>
    <row r="731" spans="11:12" ht="10.5" x14ac:dyDescent="0.2">
      <c r="K731" s="12"/>
      <c r="L731" s="12"/>
    </row>
    <row r="732" spans="11:12" ht="10.5" x14ac:dyDescent="0.2">
      <c r="K732" s="12"/>
      <c r="L732" s="12"/>
    </row>
    <row r="733" spans="11:12" ht="10.5" x14ac:dyDescent="0.2">
      <c r="K733" s="12"/>
      <c r="L733" s="12"/>
    </row>
    <row r="734" spans="11:12" ht="10.5" x14ac:dyDescent="0.2">
      <c r="K734" s="12"/>
      <c r="L734" s="12"/>
    </row>
    <row r="735" spans="11:12" ht="10.5" x14ac:dyDescent="0.2">
      <c r="K735" s="12"/>
      <c r="L735" s="12"/>
    </row>
    <row r="736" spans="11:12" ht="10.5" x14ac:dyDescent="0.2">
      <c r="K736" s="12"/>
      <c r="L736" s="12"/>
    </row>
    <row r="737" spans="11:12" ht="10.5" x14ac:dyDescent="0.2">
      <c r="K737" s="12"/>
      <c r="L737" s="12"/>
    </row>
    <row r="738" spans="11:12" ht="10.5" x14ac:dyDescent="0.2">
      <c r="K738" s="12"/>
      <c r="L738" s="12"/>
    </row>
    <row r="739" spans="11:12" ht="10.5" x14ac:dyDescent="0.2">
      <c r="K739" s="12"/>
      <c r="L739" s="12"/>
    </row>
    <row r="740" spans="11:12" ht="10.5" x14ac:dyDescent="0.2">
      <c r="K740" s="12"/>
      <c r="L740" s="12"/>
    </row>
    <row r="741" spans="11:12" ht="10.5" x14ac:dyDescent="0.2">
      <c r="K741" s="12"/>
      <c r="L741" s="12"/>
    </row>
    <row r="742" spans="11:12" ht="10.5" x14ac:dyDescent="0.2">
      <c r="K742" s="12"/>
      <c r="L742" s="12"/>
    </row>
    <row r="743" spans="11:12" ht="10.5" x14ac:dyDescent="0.2">
      <c r="K743" s="12"/>
      <c r="L743" s="12"/>
    </row>
    <row r="744" spans="11:12" ht="10.5" x14ac:dyDescent="0.2">
      <c r="K744" s="12"/>
      <c r="L744" s="12"/>
    </row>
    <row r="745" spans="11:12" ht="10.5" x14ac:dyDescent="0.2">
      <c r="K745" s="12"/>
      <c r="L745" s="12"/>
    </row>
    <row r="746" spans="11:12" ht="10.5" x14ac:dyDescent="0.2">
      <c r="K746" s="12"/>
      <c r="L746" s="12"/>
    </row>
    <row r="747" spans="11:12" ht="10.5" x14ac:dyDescent="0.2">
      <c r="K747" s="12"/>
      <c r="L747" s="12"/>
    </row>
    <row r="748" spans="11:12" ht="10.5" x14ac:dyDescent="0.2">
      <c r="K748" s="12"/>
      <c r="L748" s="12"/>
    </row>
    <row r="749" spans="11:12" ht="10.5" x14ac:dyDescent="0.2">
      <c r="K749" s="12"/>
      <c r="L749" s="12"/>
    </row>
    <row r="750" spans="11:12" ht="10.5" x14ac:dyDescent="0.2">
      <c r="K750" s="12"/>
      <c r="L750" s="12"/>
    </row>
    <row r="751" spans="11:12" ht="10.5" x14ac:dyDescent="0.2">
      <c r="K751" s="12"/>
      <c r="L751" s="12"/>
    </row>
    <row r="752" spans="11:12" ht="10.5" x14ac:dyDescent="0.2">
      <c r="K752" s="12"/>
      <c r="L752" s="12"/>
    </row>
    <row r="753" spans="11:12" ht="10.5" x14ac:dyDescent="0.2">
      <c r="K753" s="12"/>
      <c r="L753" s="12"/>
    </row>
    <row r="754" spans="11:12" ht="10.5" x14ac:dyDescent="0.2">
      <c r="K754" s="12"/>
      <c r="L754" s="12"/>
    </row>
    <row r="755" spans="11:12" ht="10.5" x14ac:dyDescent="0.2">
      <c r="K755" s="12"/>
      <c r="L755" s="12"/>
    </row>
    <row r="756" spans="11:12" ht="10.5" x14ac:dyDescent="0.2">
      <c r="K756" s="12"/>
      <c r="L756" s="12"/>
    </row>
    <row r="757" spans="11:12" ht="10.5" x14ac:dyDescent="0.2">
      <c r="K757" s="12"/>
      <c r="L757" s="12"/>
    </row>
    <row r="758" spans="11:12" ht="10.5" x14ac:dyDescent="0.2">
      <c r="K758" s="12"/>
      <c r="L758" s="12"/>
    </row>
    <row r="759" spans="11:12" ht="10.5" x14ac:dyDescent="0.2">
      <c r="K759" s="12"/>
      <c r="L759" s="12"/>
    </row>
    <row r="760" spans="11:12" ht="10.5" x14ac:dyDescent="0.2">
      <c r="K760" s="12"/>
      <c r="L760" s="12"/>
    </row>
    <row r="761" spans="11:12" ht="10.5" x14ac:dyDescent="0.2">
      <c r="K761" s="12"/>
      <c r="L761" s="12"/>
    </row>
    <row r="762" spans="11:12" ht="10.5" x14ac:dyDescent="0.2">
      <c r="K762" s="12"/>
      <c r="L762" s="12"/>
    </row>
    <row r="763" spans="11:12" ht="10.5" x14ac:dyDescent="0.2">
      <c r="K763" s="12"/>
      <c r="L763" s="12"/>
    </row>
    <row r="764" spans="11:12" ht="10.5" x14ac:dyDescent="0.2">
      <c r="K764" s="12"/>
      <c r="L764" s="12"/>
    </row>
    <row r="765" spans="11:12" ht="10.5" x14ac:dyDescent="0.2">
      <c r="K765" s="12"/>
      <c r="L765" s="12"/>
    </row>
    <row r="766" spans="11:12" ht="10.5" x14ac:dyDescent="0.2">
      <c r="K766" s="12"/>
      <c r="L766" s="12"/>
    </row>
    <row r="767" spans="11:12" ht="10.5" x14ac:dyDescent="0.2">
      <c r="K767" s="12"/>
      <c r="L767" s="12"/>
    </row>
    <row r="768" spans="11:12" ht="10.5" x14ac:dyDescent="0.2">
      <c r="K768" s="12"/>
      <c r="L768" s="12"/>
    </row>
    <row r="769" spans="11:12" ht="10.5" x14ac:dyDescent="0.2">
      <c r="K769" s="12"/>
      <c r="L769" s="12"/>
    </row>
    <row r="770" spans="11:12" ht="10.5" x14ac:dyDescent="0.2">
      <c r="K770" s="12"/>
      <c r="L770" s="12"/>
    </row>
    <row r="771" spans="11:12" ht="10.5" x14ac:dyDescent="0.2">
      <c r="K771" s="12"/>
      <c r="L771" s="12"/>
    </row>
    <row r="772" spans="11:12" ht="10.5" x14ac:dyDescent="0.2">
      <c r="K772" s="12"/>
      <c r="L772" s="12"/>
    </row>
    <row r="773" spans="11:12" ht="10.5" x14ac:dyDescent="0.2">
      <c r="K773" s="12"/>
      <c r="L773" s="12"/>
    </row>
    <row r="774" spans="11:12" ht="10.5" x14ac:dyDescent="0.2">
      <c r="K774" s="12"/>
      <c r="L774" s="12"/>
    </row>
    <row r="775" spans="11:12" ht="10.5" x14ac:dyDescent="0.2">
      <c r="K775" s="12"/>
      <c r="L775" s="12"/>
    </row>
    <row r="776" spans="11:12" ht="10.5" x14ac:dyDescent="0.2">
      <c r="K776" s="12"/>
      <c r="L776" s="12"/>
    </row>
    <row r="777" spans="11:12" ht="10.5" x14ac:dyDescent="0.2">
      <c r="K777" s="12"/>
      <c r="L777" s="12"/>
    </row>
    <row r="778" spans="11:12" ht="10.5" x14ac:dyDescent="0.2">
      <c r="K778" s="12"/>
      <c r="L778" s="12"/>
    </row>
    <row r="779" spans="11:12" ht="10.5" x14ac:dyDescent="0.2">
      <c r="K779" s="12"/>
      <c r="L779" s="12"/>
    </row>
    <row r="780" spans="11:12" ht="10.5" x14ac:dyDescent="0.2">
      <c r="K780" s="12"/>
      <c r="L780" s="12"/>
    </row>
    <row r="781" spans="11:12" ht="10.5" x14ac:dyDescent="0.2">
      <c r="K781" s="12"/>
      <c r="L781" s="12"/>
    </row>
    <row r="782" spans="11:12" ht="10.5" x14ac:dyDescent="0.2">
      <c r="K782" s="12"/>
      <c r="L782" s="12"/>
    </row>
    <row r="783" spans="11:12" ht="10.5" x14ac:dyDescent="0.2">
      <c r="K783" s="12"/>
      <c r="L783" s="12"/>
    </row>
    <row r="784" spans="11:12" ht="10.5" x14ac:dyDescent="0.2">
      <c r="K784" s="12"/>
      <c r="L784" s="12"/>
    </row>
    <row r="785" spans="11:12" ht="10.5" x14ac:dyDescent="0.2">
      <c r="K785" s="12"/>
      <c r="L785" s="12"/>
    </row>
    <row r="786" spans="11:12" ht="10.5" x14ac:dyDescent="0.2">
      <c r="K786" s="12"/>
      <c r="L786" s="12"/>
    </row>
    <row r="787" spans="11:12" ht="10.5" x14ac:dyDescent="0.2">
      <c r="K787" s="12"/>
      <c r="L787" s="12"/>
    </row>
    <row r="788" spans="11:12" ht="10.5" x14ac:dyDescent="0.2">
      <c r="K788" s="12"/>
      <c r="L788" s="12"/>
    </row>
    <row r="789" spans="11:12" ht="10.5" x14ac:dyDescent="0.2">
      <c r="K789" s="12"/>
      <c r="L789" s="12"/>
    </row>
    <row r="790" spans="11:12" ht="10.5" x14ac:dyDescent="0.2">
      <c r="K790" s="12"/>
      <c r="L790" s="12"/>
    </row>
    <row r="791" spans="11:12" ht="10.5" x14ac:dyDescent="0.2">
      <c r="K791" s="12"/>
      <c r="L791" s="12"/>
    </row>
    <row r="792" spans="11:12" ht="10.5" x14ac:dyDescent="0.2">
      <c r="K792" s="12"/>
      <c r="L792" s="12"/>
    </row>
    <row r="793" spans="11:12" ht="10.5" x14ac:dyDescent="0.2">
      <c r="K793" s="12"/>
      <c r="L793" s="12"/>
    </row>
    <row r="794" spans="11:12" ht="10.5" x14ac:dyDescent="0.2">
      <c r="K794" s="12"/>
      <c r="L794" s="12"/>
    </row>
    <row r="795" spans="11:12" ht="10.5" x14ac:dyDescent="0.2">
      <c r="K795" s="12"/>
      <c r="L795" s="12"/>
    </row>
    <row r="796" spans="11:12" ht="10.5" x14ac:dyDescent="0.2">
      <c r="K796" s="12"/>
      <c r="L796" s="12"/>
    </row>
    <row r="797" spans="11:12" ht="10.5" x14ac:dyDescent="0.2">
      <c r="K797" s="12"/>
      <c r="L797" s="12"/>
    </row>
    <row r="798" spans="11:12" ht="10.5" x14ac:dyDescent="0.2">
      <c r="K798" s="12"/>
      <c r="L798" s="12"/>
    </row>
    <row r="799" spans="11:12" ht="10.5" x14ac:dyDescent="0.2">
      <c r="K799" s="12"/>
      <c r="L799" s="12"/>
    </row>
    <row r="800" spans="11:12" ht="10.5" x14ac:dyDescent="0.2">
      <c r="K800" s="12"/>
      <c r="L800" s="12"/>
    </row>
    <row r="801" spans="11:12" ht="10.5" x14ac:dyDescent="0.2">
      <c r="K801" s="12"/>
      <c r="L801" s="12"/>
    </row>
    <row r="802" spans="11:12" ht="10.5" x14ac:dyDescent="0.2">
      <c r="K802" s="12"/>
      <c r="L802" s="12"/>
    </row>
    <row r="803" spans="11:12" ht="10.5" x14ac:dyDescent="0.2">
      <c r="K803" s="12"/>
      <c r="L803" s="12"/>
    </row>
    <row r="804" spans="11:12" ht="10.5" x14ac:dyDescent="0.2">
      <c r="K804" s="12"/>
      <c r="L804" s="12"/>
    </row>
    <row r="805" spans="11:12" ht="10.5" x14ac:dyDescent="0.2">
      <c r="K805" s="12"/>
      <c r="L805" s="12"/>
    </row>
    <row r="806" spans="11:12" ht="10.5" x14ac:dyDescent="0.2">
      <c r="K806" s="12"/>
      <c r="L806" s="12"/>
    </row>
    <row r="807" spans="11:12" ht="10.5" x14ac:dyDescent="0.2">
      <c r="K807" s="12"/>
      <c r="L807" s="12"/>
    </row>
    <row r="808" spans="11:12" ht="10.5" x14ac:dyDescent="0.2">
      <c r="K808" s="12"/>
      <c r="L808" s="12"/>
    </row>
    <row r="809" spans="11:12" ht="10.5" x14ac:dyDescent="0.2">
      <c r="K809" s="12"/>
      <c r="L809" s="12"/>
    </row>
    <row r="810" spans="11:12" ht="10.5" x14ac:dyDescent="0.2">
      <c r="K810" s="12"/>
      <c r="L810" s="12"/>
    </row>
    <row r="811" spans="11:12" ht="10.5" x14ac:dyDescent="0.2">
      <c r="K811" s="12"/>
      <c r="L811" s="12"/>
    </row>
    <row r="812" spans="11:12" ht="10.5" x14ac:dyDescent="0.2">
      <c r="K812" s="12"/>
      <c r="L812" s="12"/>
    </row>
    <row r="813" spans="11:12" ht="10.5" x14ac:dyDescent="0.2">
      <c r="K813" s="12"/>
      <c r="L813" s="12"/>
    </row>
    <row r="814" spans="11:12" ht="10.5" x14ac:dyDescent="0.2">
      <c r="K814" s="12"/>
      <c r="L814" s="12"/>
    </row>
    <row r="815" spans="11:12" ht="10.5" x14ac:dyDescent="0.2">
      <c r="K815" s="12"/>
      <c r="L815" s="12"/>
    </row>
    <row r="816" spans="11:12" ht="10.5" x14ac:dyDescent="0.2">
      <c r="K816" s="12"/>
      <c r="L816" s="12"/>
    </row>
    <row r="817" spans="11:12" ht="10.5" x14ac:dyDescent="0.2">
      <c r="K817" s="12"/>
      <c r="L817" s="12"/>
    </row>
    <row r="818" spans="11:12" ht="10.5" x14ac:dyDescent="0.2">
      <c r="K818" s="12"/>
      <c r="L818" s="12"/>
    </row>
    <row r="819" spans="11:12" ht="10.5" x14ac:dyDescent="0.2">
      <c r="K819" s="12"/>
      <c r="L819" s="12"/>
    </row>
    <row r="820" spans="11:12" ht="10.5" x14ac:dyDescent="0.2">
      <c r="K820" s="12"/>
      <c r="L820" s="12"/>
    </row>
    <row r="821" spans="11:12" ht="10.5" x14ac:dyDescent="0.2">
      <c r="K821" s="12"/>
      <c r="L821" s="12"/>
    </row>
    <row r="822" spans="11:12" ht="10.5" x14ac:dyDescent="0.2">
      <c r="K822" s="12"/>
      <c r="L822" s="12"/>
    </row>
    <row r="823" spans="11:12" ht="10.5" x14ac:dyDescent="0.2">
      <c r="K823" s="12"/>
      <c r="L823" s="12"/>
    </row>
    <row r="824" spans="11:12" ht="10.5" x14ac:dyDescent="0.2">
      <c r="K824" s="12"/>
      <c r="L824" s="12"/>
    </row>
    <row r="825" spans="11:12" ht="10.5" x14ac:dyDescent="0.2">
      <c r="K825" s="12"/>
      <c r="L825" s="12"/>
    </row>
    <row r="826" spans="11:12" ht="10.5" x14ac:dyDescent="0.2">
      <c r="K826" s="12"/>
      <c r="L826" s="12"/>
    </row>
    <row r="827" spans="11:12" ht="10.5" x14ac:dyDescent="0.2">
      <c r="K827" s="12"/>
      <c r="L827" s="12"/>
    </row>
    <row r="828" spans="11:12" ht="10.5" x14ac:dyDescent="0.2">
      <c r="K828" s="12"/>
      <c r="L828" s="12"/>
    </row>
    <row r="829" spans="11:12" ht="10.5" x14ac:dyDescent="0.2">
      <c r="K829" s="12"/>
      <c r="L829" s="12"/>
    </row>
    <row r="830" spans="11:12" ht="10.5" x14ac:dyDescent="0.2">
      <c r="K830" s="12"/>
      <c r="L830" s="12"/>
    </row>
    <row r="831" spans="11:12" ht="10.5" x14ac:dyDescent="0.2">
      <c r="K831" s="12"/>
      <c r="L831" s="12"/>
    </row>
    <row r="832" spans="11:12" ht="10.5" x14ac:dyDescent="0.2">
      <c r="K832" s="12"/>
      <c r="L832" s="12"/>
    </row>
    <row r="833" spans="11:12" ht="10.5" x14ac:dyDescent="0.2">
      <c r="K833" s="12"/>
      <c r="L833" s="12"/>
    </row>
    <row r="834" spans="11:12" ht="10.5" x14ac:dyDescent="0.2">
      <c r="K834" s="12"/>
      <c r="L834" s="12"/>
    </row>
    <row r="835" spans="11:12" ht="10.5" x14ac:dyDescent="0.2">
      <c r="K835" s="12"/>
      <c r="L835" s="12"/>
    </row>
    <row r="836" spans="11:12" ht="10.5" x14ac:dyDescent="0.2">
      <c r="K836" s="12"/>
      <c r="L836" s="12"/>
    </row>
    <row r="837" spans="11:12" ht="10.5" x14ac:dyDescent="0.2">
      <c r="K837" s="12"/>
      <c r="L837" s="12"/>
    </row>
    <row r="838" spans="11:12" ht="10.5" x14ac:dyDescent="0.2">
      <c r="K838" s="12"/>
      <c r="L838" s="12"/>
    </row>
    <row r="839" spans="11:12" ht="10.5" x14ac:dyDescent="0.2">
      <c r="K839" s="12"/>
      <c r="L839" s="12"/>
    </row>
    <row r="840" spans="11:12" ht="10.5" x14ac:dyDescent="0.2">
      <c r="K840" s="12"/>
      <c r="L840" s="12"/>
    </row>
    <row r="841" spans="11:12" ht="10.5" x14ac:dyDescent="0.2">
      <c r="K841" s="12"/>
      <c r="L841" s="12"/>
    </row>
    <row r="842" spans="11:12" ht="10.5" x14ac:dyDescent="0.2">
      <c r="K842" s="12"/>
      <c r="L842" s="12"/>
    </row>
    <row r="843" spans="11:12" ht="10.5" x14ac:dyDescent="0.2">
      <c r="K843" s="12"/>
      <c r="L843" s="12"/>
    </row>
    <row r="844" spans="11:12" ht="10.5" x14ac:dyDescent="0.2">
      <c r="K844" s="12"/>
      <c r="L844" s="12"/>
    </row>
    <row r="845" spans="11:12" ht="10.5" x14ac:dyDescent="0.2">
      <c r="K845" s="12"/>
      <c r="L845" s="12"/>
    </row>
    <row r="846" spans="11:12" ht="10.5" x14ac:dyDescent="0.2">
      <c r="K846" s="12"/>
      <c r="L846" s="12"/>
    </row>
    <row r="847" spans="11:12" ht="10.5" x14ac:dyDescent="0.2">
      <c r="K847" s="12"/>
      <c r="L847" s="12"/>
    </row>
    <row r="848" spans="11:12" ht="10.5" x14ac:dyDescent="0.2">
      <c r="K848" s="12"/>
      <c r="L848" s="12"/>
    </row>
    <row r="849" spans="11:12" ht="10.5" x14ac:dyDescent="0.2">
      <c r="K849" s="12"/>
      <c r="L849" s="12"/>
    </row>
    <row r="850" spans="11:12" ht="10.5" x14ac:dyDescent="0.2">
      <c r="K850" s="12"/>
      <c r="L850" s="12"/>
    </row>
    <row r="851" spans="11:12" ht="10.5" x14ac:dyDescent="0.2">
      <c r="K851" s="12"/>
      <c r="L851" s="12"/>
    </row>
    <row r="852" spans="11:12" ht="10.5" x14ac:dyDescent="0.2">
      <c r="K852" s="12"/>
      <c r="L852" s="12"/>
    </row>
    <row r="853" spans="11:12" ht="10.5" x14ac:dyDescent="0.2">
      <c r="K853" s="12"/>
      <c r="L853" s="12"/>
    </row>
    <row r="854" spans="11:12" ht="10.5" x14ac:dyDescent="0.2">
      <c r="K854" s="12"/>
      <c r="L854" s="12"/>
    </row>
    <row r="855" spans="11:12" ht="10.5" x14ac:dyDescent="0.2">
      <c r="K855" s="12"/>
      <c r="L855" s="12"/>
    </row>
    <row r="856" spans="11:12" ht="10.5" x14ac:dyDescent="0.2">
      <c r="K856" s="12"/>
      <c r="L856" s="12"/>
    </row>
    <row r="857" spans="11:12" ht="10.5" x14ac:dyDescent="0.2">
      <c r="K857" s="12"/>
      <c r="L857" s="12"/>
    </row>
    <row r="858" spans="11:12" ht="10.5" x14ac:dyDescent="0.2">
      <c r="K858" s="12"/>
      <c r="L858" s="12"/>
    </row>
    <row r="859" spans="11:12" ht="10.5" x14ac:dyDescent="0.2">
      <c r="K859" s="12"/>
      <c r="L859" s="12"/>
    </row>
    <row r="860" spans="11:12" ht="10.5" x14ac:dyDescent="0.2">
      <c r="K860" s="12"/>
      <c r="L860" s="12"/>
    </row>
    <row r="861" spans="11:12" ht="10.5" x14ac:dyDescent="0.2">
      <c r="K861" s="12"/>
      <c r="L861" s="12"/>
    </row>
    <row r="862" spans="11:12" ht="10.5" x14ac:dyDescent="0.2">
      <c r="K862" s="12"/>
      <c r="L862" s="12"/>
    </row>
    <row r="863" spans="11:12" ht="10.5" x14ac:dyDescent="0.2">
      <c r="K863" s="12"/>
      <c r="L863" s="12"/>
    </row>
    <row r="864" spans="11:12" ht="10.5" x14ac:dyDescent="0.2">
      <c r="K864" s="12"/>
      <c r="L864" s="12"/>
    </row>
    <row r="865" spans="11:12" ht="10.5" x14ac:dyDescent="0.2">
      <c r="K865" s="12"/>
      <c r="L865" s="12"/>
    </row>
    <row r="866" spans="11:12" ht="10.5" x14ac:dyDescent="0.2">
      <c r="K866" s="12"/>
      <c r="L866" s="12"/>
    </row>
    <row r="867" spans="11:12" ht="10.5" x14ac:dyDescent="0.2">
      <c r="K867" s="12"/>
      <c r="L867" s="12"/>
    </row>
    <row r="868" spans="11:12" ht="10.5" x14ac:dyDescent="0.2">
      <c r="K868" s="12"/>
      <c r="L868" s="12"/>
    </row>
    <row r="869" spans="11:12" ht="10.5" x14ac:dyDescent="0.2">
      <c r="K869" s="12"/>
      <c r="L869" s="12"/>
    </row>
    <row r="870" spans="11:12" ht="10.5" x14ac:dyDescent="0.2">
      <c r="K870" s="12"/>
      <c r="L870" s="12"/>
    </row>
    <row r="871" spans="11:12" ht="10.5" x14ac:dyDescent="0.2">
      <c r="K871" s="12"/>
      <c r="L871" s="12"/>
    </row>
    <row r="872" spans="11:12" ht="10.5" x14ac:dyDescent="0.2">
      <c r="K872" s="12"/>
      <c r="L872" s="12"/>
    </row>
    <row r="873" spans="11:12" ht="10.5" x14ac:dyDescent="0.2">
      <c r="K873" s="12"/>
      <c r="L873" s="12"/>
    </row>
    <row r="874" spans="11:12" ht="10.5" x14ac:dyDescent="0.2">
      <c r="K874" s="12"/>
      <c r="L874" s="12"/>
    </row>
    <row r="875" spans="11:12" ht="10.5" x14ac:dyDescent="0.2">
      <c r="K875" s="12"/>
      <c r="L875" s="12"/>
    </row>
    <row r="876" spans="11:12" ht="10.5" x14ac:dyDescent="0.2">
      <c r="K876" s="12"/>
      <c r="L876" s="12"/>
    </row>
    <row r="877" spans="11:12" ht="10.5" x14ac:dyDescent="0.2">
      <c r="K877" s="12"/>
      <c r="L877" s="12"/>
    </row>
    <row r="878" spans="11:12" ht="10.5" x14ac:dyDescent="0.2">
      <c r="K878" s="12"/>
      <c r="L878" s="12"/>
    </row>
    <row r="879" spans="11:12" ht="10.5" x14ac:dyDescent="0.2">
      <c r="K879" s="12"/>
      <c r="L879" s="12"/>
    </row>
    <row r="880" spans="11:12" ht="10.5" x14ac:dyDescent="0.2">
      <c r="K880" s="12"/>
      <c r="L880" s="12"/>
    </row>
    <row r="881" spans="11:12" ht="10.5" x14ac:dyDescent="0.2">
      <c r="K881" s="12"/>
      <c r="L881" s="12"/>
    </row>
    <row r="882" spans="11:12" ht="10.5" x14ac:dyDescent="0.2">
      <c r="K882" s="12"/>
      <c r="L882" s="12"/>
    </row>
    <row r="883" spans="11:12" ht="10.5" x14ac:dyDescent="0.2">
      <c r="K883" s="12"/>
      <c r="L883" s="12"/>
    </row>
    <row r="884" spans="11:12" ht="10.5" x14ac:dyDescent="0.2">
      <c r="K884" s="12"/>
      <c r="L884" s="12"/>
    </row>
    <row r="885" spans="11:12" ht="10.5" x14ac:dyDescent="0.2">
      <c r="K885" s="12"/>
      <c r="L885" s="12"/>
    </row>
    <row r="886" spans="11:12" ht="10.5" x14ac:dyDescent="0.2">
      <c r="K886" s="12"/>
      <c r="L886" s="12"/>
    </row>
    <row r="887" spans="11:12" ht="10.5" x14ac:dyDescent="0.2">
      <c r="K887" s="12"/>
      <c r="L887" s="12"/>
    </row>
    <row r="888" spans="11:12" ht="10.5" x14ac:dyDescent="0.2">
      <c r="K888" s="12"/>
      <c r="L888" s="12"/>
    </row>
    <row r="889" spans="11:12" ht="10.5" x14ac:dyDescent="0.2">
      <c r="K889" s="12"/>
      <c r="L889" s="12"/>
    </row>
    <row r="890" spans="11:12" ht="10.5" x14ac:dyDescent="0.2">
      <c r="K890" s="12"/>
      <c r="L890" s="12"/>
    </row>
    <row r="891" spans="11:12" ht="10.5" x14ac:dyDescent="0.2">
      <c r="K891" s="12"/>
      <c r="L891" s="12"/>
    </row>
    <row r="892" spans="11:12" ht="10.5" x14ac:dyDescent="0.2">
      <c r="K892" s="12"/>
      <c r="L892" s="12"/>
    </row>
    <row r="893" spans="11:12" ht="10.5" x14ac:dyDescent="0.2">
      <c r="K893" s="12"/>
      <c r="L893" s="12"/>
    </row>
    <row r="894" spans="11:12" ht="10.5" x14ac:dyDescent="0.2">
      <c r="K894" s="12"/>
      <c r="L894" s="12"/>
    </row>
    <row r="895" spans="11:12" ht="10.5" x14ac:dyDescent="0.2">
      <c r="K895" s="12"/>
      <c r="L895" s="12"/>
    </row>
    <row r="896" spans="11:12" ht="10.5" x14ac:dyDescent="0.2">
      <c r="K896" s="12"/>
      <c r="L896" s="12"/>
    </row>
    <row r="897" spans="11:12" ht="10.5" x14ac:dyDescent="0.2">
      <c r="K897" s="12"/>
      <c r="L897" s="12"/>
    </row>
    <row r="898" spans="11:12" ht="10.5" x14ac:dyDescent="0.2">
      <c r="K898" s="12"/>
      <c r="L898" s="12"/>
    </row>
    <row r="899" spans="11:12" ht="10.5" x14ac:dyDescent="0.2">
      <c r="K899" s="12"/>
      <c r="L899" s="12"/>
    </row>
    <row r="900" spans="11:12" ht="10.5" x14ac:dyDescent="0.2">
      <c r="K900" s="12"/>
      <c r="L900" s="12"/>
    </row>
    <row r="901" spans="11:12" ht="10.5" x14ac:dyDescent="0.2">
      <c r="K901" s="12"/>
      <c r="L901" s="12"/>
    </row>
    <row r="902" spans="11:12" ht="10.5" x14ac:dyDescent="0.2">
      <c r="K902" s="12"/>
      <c r="L902" s="12"/>
    </row>
    <row r="903" spans="11:12" ht="10.5" x14ac:dyDescent="0.2">
      <c r="K903" s="12"/>
      <c r="L903" s="12"/>
    </row>
    <row r="904" spans="11:12" ht="10.5" x14ac:dyDescent="0.2">
      <c r="K904" s="12"/>
      <c r="L904" s="12"/>
    </row>
    <row r="905" spans="11:12" ht="10.5" x14ac:dyDescent="0.2">
      <c r="K905" s="12"/>
      <c r="L905" s="12"/>
    </row>
    <row r="906" spans="11:12" ht="10.5" x14ac:dyDescent="0.2">
      <c r="K906" s="12"/>
      <c r="L906" s="12"/>
    </row>
    <row r="907" spans="11:12" ht="10.5" x14ac:dyDescent="0.2">
      <c r="K907" s="12"/>
      <c r="L907" s="12"/>
    </row>
    <row r="908" spans="11:12" ht="10.5" x14ac:dyDescent="0.2">
      <c r="K908" s="12"/>
      <c r="L908" s="12"/>
    </row>
    <row r="909" spans="11:12" ht="10.5" x14ac:dyDescent="0.2">
      <c r="K909" s="12"/>
      <c r="L909" s="12"/>
    </row>
    <row r="910" spans="11:12" ht="10.5" x14ac:dyDescent="0.2">
      <c r="K910" s="12"/>
      <c r="L910" s="12"/>
    </row>
    <row r="911" spans="11:12" ht="10.5" x14ac:dyDescent="0.2">
      <c r="K911" s="12"/>
      <c r="L911" s="12"/>
    </row>
    <row r="912" spans="11:12" ht="10.5" x14ac:dyDescent="0.2">
      <c r="K912" s="12"/>
      <c r="L912" s="12"/>
    </row>
    <row r="913" spans="11:12" ht="10.5" x14ac:dyDescent="0.2">
      <c r="K913" s="12"/>
      <c r="L913" s="12"/>
    </row>
    <row r="914" spans="11:12" ht="10.5" x14ac:dyDescent="0.2">
      <c r="K914" s="12"/>
      <c r="L914" s="12"/>
    </row>
    <row r="915" spans="11:12" ht="10.5" x14ac:dyDescent="0.2">
      <c r="K915" s="12"/>
      <c r="L915" s="12"/>
    </row>
    <row r="916" spans="11:12" ht="10.5" x14ac:dyDescent="0.2">
      <c r="K916" s="12"/>
      <c r="L916" s="12"/>
    </row>
    <row r="917" spans="11:12" ht="10.5" x14ac:dyDescent="0.2">
      <c r="K917" s="12"/>
      <c r="L917" s="12"/>
    </row>
    <row r="918" spans="11:12" ht="10.5" x14ac:dyDescent="0.2">
      <c r="K918" s="12"/>
      <c r="L918" s="12"/>
    </row>
    <row r="919" spans="11:12" ht="10.5" x14ac:dyDescent="0.2">
      <c r="K919" s="12"/>
      <c r="L919" s="12"/>
    </row>
    <row r="920" spans="11:12" ht="10.5" x14ac:dyDescent="0.2">
      <c r="K920" s="12"/>
      <c r="L920" s="12"/>
    </row>
    <row r="921" spans="11:12" ht="10.5" x14ac:dyDescent="0.2">
      <c r="K921" s="12"/>
      <c r="L921" s="12"/>
    </row>
    <row r="922" spans="11:12" ht="10.5" x14ac:dyDescent="0.2">
      <c r="K922" s="12"/>
      <c r="L922" s="12"/>
    </row>
    <row r="923" spans="11:12" ht="10.5" x14ac:dyDescent="0.2">
      <c r="K923" s="12"/>
      <c r="L923" s="12"/>
    </row>
    <row r="924" spans="11:12" ht="10.5" x14ac:dyDescent="0.2">
      <c r="K924" s="12"/>
      <c r="L924" s="12"/>
    </row>
    <row r="925" spans="11:12" ht="10.5" x14ac:dyDescent="0.2">
      <c r="K925" s="12"/>
      <c r="L925" s="12"/>
    </row>
    <row r="926" spans="11:12" ht="10.5" x14ac:dyDescent="0.2">
      <c r="K926" s="12"/>
      <c r="L926" s="12"/>
    </row>
    <row r="927" spans="11:12" ht="10.5" x14ac:dyDescent="0.2">
      <c r="K927" s="12"/>
      <c r="L927" s="12"/>
    </row>
    <row r="928" spans="11:12" ht="10.5" x14ac:dyDescent="0.2">
      <c r="K928" s="12"/>
      <c r="L928" s="12"/>
    </row>
    <row r="929" spans="11:12" ht="10.5" x14ac:dyDescent="0.2">
      <c r="K929" s="12"/>
      <c r="L929" s="12"/>
    </row>
    <row r="930" spans="11:12" ht="10.5" x14ac:dyDescent="0.2">
      <c r="K930" s="12"/>
      <c r="L930" s="12"/>
    </row>
    <row r="931" spans="11:12" ht="10.5" x14ac:dyDescent="0.2">
      <c r="K931" s="12"/>
      <c r="L931" s="12"/>
    </row>
    <row r="932" spans="11:12" ht="10.5" x14ac:dyDescent="0.2">
      <c r="K932" s="12"/>
      <c r="L932" s="12"/>
    </row>
    <row r="933" spans="11:12" ht="10.5" x14ac:dyDescent="0.2">
      <c r="K933" s="12"/>
      <c r="L933" s="12"/>
    </row>
    <row r="934" spans="11:12" ht="10.5" x14ac:dyDescent="0.2">
      <c r="K934" s="12"/>
      <c r="L934" s="12"/>
    </row>
    <row r="935" spans="11:12" ht="10.5" x14ac:dyDescent="0.2">
      <c r="K935" s="12"/>
      <c r="L935" s="12"/>
    </row>
    <row r="936" spans="11:12" ht="10.5" x14ac:dyDescent="0.2">
      <c r="K936" s="12"/>
      <c r="L936" s="12"/>
    </row>
    <row r="937" spans="11:12" ht="10.5" x14ac:dyDescent="0.2">
      <c r="K937" s="12"/>
      <c r="L937" s="12"/>
    </row>
    <row r="938" spans="11:12" ht="10.5" x14ac:dyDescent="0.2">
      <c r="K938" s="12"/>
      <c r="L938" s="12"/>
    </row>
    <row r="939" spans="11:12" ht="10.5" x14ac:dyDescent="0.2">
      <c r="K939" s="12"/>
      <c r="L939" s="12"/>
    </row>
    <row r="940" spans="11:12" ht="10.5" x14ac:dyDescent="0.2">
      <c r="K940" s="12"/>
      <c r="L940" s="12"/>
    </row>
    <row r="941" spans="11:12" ht="10.5" x14ac:dyDescent="0.2">
      <c r="K941" s="12"/>
      <c r="L941" s="12"/>
    </row>
    <row r="942" spans="11:12" ht="10.5" x14ac:dyDescent="0.2">
      <c r="K942" s="12"/>
      <c r="L942" s="12"/>
    </row>
    <row r="943" spans="11:12" ht="10.5" x14ac:dyDescent="0.2">
      <c r="K943" s="12"/>
      <c r="L943" s="12"/>
    </row>
    <row r="944" spans="11:12" ht="10.5" x14ac:dyDescent="0.2">
      <c r="K944" s="12"/>
      <c r="L944" s="12"/>
    </row>
    <row r="945" spans="11:12" ht="10.5" x14ac:dyDescent="0.2">
      <c r="K945" s="12"/>
      <c r="L945" s="12"/>
    </row>
    <row r="946" spans="11:12" ht="10.5" x14ac:dyDescent="0.2">
      <c r="K946" s="12"/>
      <c r="L946" s="12"/>
    </row>
    <row r="947" spans="11:12" ht="10.5" x14ac:dyDescent="0.2">
      <c r="K947" s="12"/>
      <c r="L947" s="12"/>
    </row>
    <row r="948" spans="11:12" ht="10.5" x14ac:dyDescent="0.2">
      <c r="K948" s="12"/>
      <c r="L948" s="12"/>
    </row>
    <row r="949" spans="11:12" ht="10.5" x14ac:dyDescent="0.2">
      <c r="K949" s="12"/>
      <c r="L949" s="12"/>
    </row>
    <row r="950" spans="11:12" ht="10.5" x14ac:dyDescent="0.2">
      <c r="K950" s="12"/>
      <c r="L950" s="12"/>
    </row>
    <row r="951" spans="11:12" ht="10.5" x14ac:dyDescent="0.2">
      <c r="K951" s="12"/>
      <c r="L951" s="12"/>
    </row>
    <row r="952" spans="11:12" ht="10.5" x14ac:dyDescent="0.2">
      <c r="K952" s="12"/>
      <c r="L952" s="12"/>
    </row>
    <row r="953" spans="11:12" ht="10.5" x14ac:dyDescent="0.2">
      <c r="K953" s="12"/>
      <c r="L953" s="12"/>
    </row>
    <row r="954" spans="11:12" ht="10.5" x14ac:dyDescent="0.2">
      <c r="K954" s="12"/>
      <c r="L954" s="12"/>
    </row>
    <row r="955" spans="11:12" ht="10.5" x14ac:dyDescent="0.2">
      <c r="K955" s="12"/>
      <c r="L955" s="12"/>
    </row>
    <row r="956" spans="11:12" ht="10.5" x14ac:dyDescent="0.2">
      <c r="K956" s="12"/>
      <c r="L956" s="12"/>
    </row>
    <row r="957" spans="11:12" ht="10.5" x14ac:dyDescent="0.2">
      <c r="K957" s="12"/>
      <c r="L957" s="12"/>
    </row>
    <row r="958" spans="11:12" ht="10.5" x14ac:dyDescent="0.2">
      <c r="K958" s="12"/>
      <c r="L958" s="12"/>
    </row>
    <row r="959" spans="11:12" ht="10.5" x14ac:dyDescent="0.2">
      <c r="K959" s="12"/>
      <c r="L959" s="12"/>
    </row>
    <row r="960" spans="11:12" ht="10.5" x14ac:dyDescent="0.2">
      <c r="K960" s="12"/>
      <c r="L960" s="12"/>
    </row>
    <row r="961" spans="11:12" ht="10.5" x14ac:dyDescent="0.2">
      <c r="K961" s="12"/>
      <c r="L961" s="12"/>
    </row>
    <row r="962" spans="11:12" ht="10.5" x14ac:dyDescent="0.2">
      <c r="K962" s="12"/>
      <c r="L962" s="12"/>
    </row>
    <row r="963" spans="11:12" ht="10.5" x14ac:dyDescent="0.2">
      <c r="K963" s="12"/>
      <c r="L963" s="12"/>
    </row>
    <row r="964" spans="11:12" ht="10.5" x14ac:dyDescent="0.2">
      <c r="K964" s="12"/>
      <c r="L964" s="12"/>
    </row>
    <row r="965" spans="11:12" ht="10.5" x14ac:dyDescent="0.2">
      <c r="K965" s="12"/>
      <c r="L965" s="12"/>
    </row>
    <row r="966" spans="11:12" ht="10.5" x14ac:dyDescent="0.2">
      <c r="K966" s="12"/>
      <c r="L966" s="12"/>
    </row>
    <row r="967" spans="11:12" ht="10.5" x14ac:dyDescent="0.2">
      <c r="K967" s="12"/>
      <c r="L967" s="12"/>
    </row>
    <row r="968" spans="11:12" ht="10.5" x14ac:dyDescent="0.2">
      <c r="K968" s="12"/>
      <c r="L968" s="12"/>
    </row>
    <row r="969" spans="11:12" ht="10.5" x14ac:dyDescent="0.2">
      <c r="K969" s="12"/>
      <c r="L969" s="12"/>
    </row>
    <row r="970" spans="11:12" ht="10.5" x14ac:dyDescent="0.2">
      <c r="K970" s="12"/>
      <c r="L970" s="12"/>
    </row>
    <row r="971" spans="11:12" ht="10.5" x14ac:dyDescent="0.2">
      <c r="K971" s="12"/>
      <c r="L971" s="12"/>
    </row>
    <row r="972" spans="11:12" ht="10.5" x14ac:dyDescent="0.2">
      <c r="K972" s="12"/>
      <c r="L972" s="12"/>
    </row>
    <row r="973" spans="11:12" ht="10.5" x14ac:dyDescent="0.2">
      <c r="K973" s="12"/>
      <c r="L973" s="12"/>
    </row>
    <row r="974" spans="11:12" ht="10.5" x14ac:dyDescent="0.2">
      <c r="K974" s="12"/>
      <c r="L974" s="12"/>
    </row>
    <row r="975" spans="11:12" ht="10.5" x14ac:dyDescent="0.2">
      <c r="K975" s="12"/>
      <c r="L975" s="12"/>
    </row>
    <row r="976" spans="11:12" ht="10.5" x14ac:dyDescent="0.2">
      <c r="K976" s="12"/>
      <c r="L976" s="12"/>
    </row>
    <row r="977" spans="11:12" ht="10.5" x14ac:dyDescent="0.2">
      <c r="K977" s="12"/>
      <c r="L977" s="12"/>
    </row>
    <row r="978" spans="11:12" ht="10.5" x14ac:dyDescent="0.2">
      <c r="K978" s="12"/>
      <c r="L978" s="12"/>
    </row>
    <row r="979" spans="11:12" ht="10.5" x14ac:dyDescent="0.2">
      <c r="K979" s="12"/>
      <c r="L979" s="12"/>
    </row>
    <row r="980" spans="11:12" ht="10.5" x14ac:dyDescent="0.2">
      <c r="K980" s="12"/>
      <c r="L980" s="12"/>
    </row>
    <row r="981" spans="11:12" ht="10.5" x14ac:dyDescent="0.2">
      <c r="K981" s="12"/>
      <c r="L981" s="12"/>
    </row>
    <row r="982" spans="11:12" ht="10.5" x14ac:dyDescent="0.2">
      <c r="K982" s="12"/>
      <c r="L982" s="12"/>
    </row>
    <row r="983" spans="11:12" ht="10.5" x14ac:dyDescent="0.2">
      <c r="K983" s="12"/>
      <c r="L983" s="12"/>
    </row>
    <row r="984" spans="11:12" ht="10.5" x14ac:dyDescent="0.2">
      <c r="K984" s="12"/>
      <c r="L984" s="12"/>
    </row>
    <row r="985" spans="11:12" ht="10.5" x14ac:dyDescent="0.2">
      <c r="K985" s="12"/>
      <c r="L985" s="12"/>
    </row>
    <row r="986" spans="11:12" ht="10.5" x14ac:dyDescent="0.2">
      <c r="K986" s="12"/>
      <c r="L986" s="12"/>
    </row>
    <row r="987" spans="11:12" ht="10.5" x14ac:dyDescent="0.2">
      <c r="K987" s="12"/>
      <c r="L987" s="12"/>
    </row>
    <row r="988" spans="11:12" ht="10.5" x14ac:dyDescent="0.2">
      <c r="K988" s="12"/>
      <c r="L988" s="12"/>
    </row>
    <row r="989" spans="11:12" ht="10.5" x14ac:dyDescent="0.2">
      <c r="K989" s="12"/>
      <c r="L989" s="12"/>
    </row>
    <row r="990" spans="11:12" ht="10.5" x14ac:dyDescent="0.2">
      <c r="K990" s="12"/>
      <c r="L990" s="12"/>
    </row>
    <row r="991" spans="11:12" ht="10.5" x14ac:dyDescent="0.2">
      <c r="K991" s="12"/>
      <c r="L991" s="12"/>
    </row>
    <row r="992" spans="11:12" ht="10.5" x14ac:dyDescent="0.2">
      <c r="K992" s="12"/>
      <c r="L992" s="12"/>
    </row>
    <row r="993" spans="11:12" ht="10.5" x14ac:dyDescent="0.2">
      <c r="K993" s="12"/>
      <c r="L993" s="12"/>
    </row>
    <row r="994" spans="11:12" ht="10.5" x14ac:dyDescent="0.2">
      <c r="K994" s="12"/>
      <c r="L994" s="12"/>
    </row>
    <row r="995" spans="11:12" ht="10.5" x14ac:dyDescent="0.2">
      <c r="K995" s="12"/>
      <c r="L995" s="12"/>
    </row>
    <row r="996" spans="11:12" ht="10.5" x14ac:dyDescent="0.2">
      <c r="K996" s="12"/>
      <c r="L996" s="12"/>
    </row>
    <row r="997" spans="11:12" ht="10.5" x14ac:dyDescent="0.2">
      <c r="K997" s="12"/>
      <c r="L997" s="12"/>
    </row>
    <row r="998" spans="11:12" ht="10.5" x14ac:dyDescent="0.2">
      <c r="K998" s="12"/>
      <c r="L998" s="12"/>
    </row>
    <row r="999" spans="11:12" ht="10.5" x14ac:dyDescent="0.2">
      <c r="K999" s="12"/>
      <c r="L999" s="12"/>
    </row>
    <row r="1000" spans="11:12" ht="10.5" x14ac:dyDescent="0.2">
      <c r="K1000" s="12"/>
      <c r="L1000" s="12"/>
    </row>
  </sheetData>
  <mergeCells count="17">
    <mergeCell ref="A45:A47"/>
    <mergeCell ref="A2:A4"/>
    <mergeCell ref="A6:A8"/>
    <mergeCell ref="A10:A12"/>
    <mergeCell ref="A14:A15"/>
    <mergeCell ref="A17:A18"/>
    <mergeCell ref="A20:A21"/>
    <mergeCell ref="A23:A25"/>
    <mergeCell ref="A27:A28"/>
    <mergeCell ref="A30:A33"/>
    <mergeCell ref="A35:A38"/>
    <mergeCell ref="A40:A43"/>
    <mergeCell ref="A49:A51"/>
    <mergeCell ref="A53:A54"/>
    <mergeCell ref="A56:A59"/>
    <mergeCell ref="A63:A64"/>
    <mergeCell ref="A68:A70"/>
  </mergeCells>
  <hyperlinks>
    <hyperlink ref="L61" r:id="rId1"/>
    <hyperlink ref="L68"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7" sqref="A7"/>
    </sheetView>
  </sheetViews>
  <sheetFormatPr defaultColWidth="8.83203125" defaultRowHeight="15.5" x14ac:dyDescent="0.35"/>
  <cols>
    <col min="1" max="1" width="13" customWidth="1"/>
    <col min="2" max="2" width="46.83203125" customWidth="1"/>
  </cols>
  <sheetData>
    <row r="1" spans="1:2" x14ac:dyDescent="0.35">
      <c r="A1" s="72" t="s">
        <v>1828</v>
      </c>
      <c r="B1" s="73" t="s">
        <v>1829</v>
      </c>
    </row>
    <row r="2" spans="1:2" x14ac:dyDescent="0.35">
      <c r="A2" s="74" t="s">
        <v>1830</v>
      </c>
      <c r="B2" s="74" t="s">
        <v>1831</v>
      </c>
    </row>
    <row r="3" spans="1:2" x14ac:dyDescent="0.35">
      <c r="A3" s="74" t="s">
        <v>1832</v>
      </c>
      <c r="B3" s="74" t="s">
        <v>1833</v>
      </c>
    </row>
    <row r="4" spans="1:2" x14ac:dyDescent="0.35">
      <c r="A4" s="75" t="s">
        <v>1834</v>
      </c>
      <c r="B4" s="75" t="s">
        <v>1835</v>
      </c>
    </row>
    <row r="5" spans="1:2" x14ac:dyDescent="0.35">
      <c r="A5" s="74" t="s">
        <v>1836</v>
      </c>
      <c r="B5" s="74" t="s">
        <v>1837</v>
      </c>
    </row>
    <row r="6" spans="1:2" x14ac:dyDescent="0.35">
      <c r="A6" s="74" t="s">
        <v>1838</v>
      </c>
      <c r="B6" s="74" t="s">
        <v>1839</v>
      </c>
    </row>
    <row r="7" spans="1:2" x14ac:dyDescent="0.35">
      <c r="A7" s="74" t="s">
        <v>1840</v>
      </c>
      <c r="B7" s="74" t="s">
        <v>1841</v>
      </c>
    </row>
    <row r="8" spans="1:2" x14ac:dyDescent="0.35">
      <c r="A8" s="74" t="s">
        <v>1842</v>
      </c>
      <c r="B8" s="74" t="s">
        <v>1843</v>
      </c>
    </row>
    <row r="9" spans="1:2" x14ac:dyDescent="0.35">
      <c r="A9" s="74" t="s">
        <v>1844</v>
      </c>
      <c r="B9" s="74" t="s">
        <v>1845</v>
      </c>
    </row>
    <row r="10" spans="1:2" x14ac:dyDescent="0.35">
      <c r="A10" s="74" t="s">
        <v>1846</v>
      </c>
      <c r="B10" s="74" t="s">
        <v>1847</v>
      </c>
    </row>
    <row r="11" spans="1:2" x14ac:dyDescent="0.35">
      <c r="A11" s="74" t="s">
        <v>1848</v>
      </c>
      <c r="B11" s="74" t="s">
        <v>1849</v>
      </c>
    </row>
    <row r="12" spans="1:2" x14ac:dyDescent="0.35">
      <c r="A12" s="74" t="s">
        <v>1850</v>
      </c>
      <c r="B12" s="74" t="s">
        <v>1851</v>
      </c>
    </row>
    <row r="13" spans="1:2" x14ac:dyDescent="0.35">
      <c r="A13" s="74" t="s">
        <v>1852</v>
      </c>
      <c r="B13" s="74" t="s">
        <v>1853</v>
      </c>
    </row>
    <row r="14" spans="1:2" x14ac:dyDescent="0.35">
      <c r="A14" s="74" t="s">
        <v>1854</v>
      </c>
      <c r="B14" s="74" t="s">
        <v>1855</v>
      </c>
    </row>
    <row r="15" spans="1:2" x14ac:dyDescent="0.35">
      <c r="A15" s="74" t="s">
        <v>1856</v>
      </c>
      <c r="B15" s="74" t="s">
        <v>1857</v>
      </c>
    </row>
    <row r="16" spans="1:2" x14ac:dyDescent="0.35">
      <c r="A16" s="74" t="s">
        <v>1858</v>
      </c>
      <c r="B16" s="74" t="s">
        <v>1859</v>
      </c>
    </row>
    <row r="17" spans="1:2" x14ac:dyDescent="0.35">
      <c r="A17" s="74" t="s">
        <v>1860</v>
      </c>
      <c r="B17" s="74" t="s">
        <v>1861</v>
      </c>
    </row>
    <row r="18" spans="1:2" x14ac:dyDescent="0.35">
      <c r="A18" s="75" t="s">
        <v>1862</v>
      </c>
      <c r="B18" s="75" t="s">
        <v>1863</v>
      </c>
    </row>
    <row r="19" spans="1:2" x14ac:dyDescent="0.35">
      <c r="A19" s="74" t="s">
        <v>1864</v>
      </c>
      <c r="B19" s="74" t="s">
        <v>1865</v>
      </c>
    </row>
    <row r="20" spans="1:2" x14ac:dyDescent="0.35">
      <c r="A20" s="74" t="s">
        <v>1866</v>
      </c>
      <c r="B20" s="74" t="s">
        <v>1867</v>
      </c>
    </row>
    <row r="21" spans="1:2" x14ac:dyDescent="0.35">
      <c r="A21" s="74" t="s">
        <v>1868</v>
      </c>
      <c r="B21" s="74" t="s">
        <v>1869</v>
      </c>
    </row>
    <row r="22" spans="1:2" x14ac:dyDescent="0.35">
      <c r="A22" s="74" t="s">
        <v>1870</v>
      </c>
      <c r="B22" s="74" t="s">
        <v>1871</v>
      </c>
    </row>
    <row r="23" spans="1:2" x14ac:dyDescent="0.35">
      <c r="A23" s="74" t="s">
        <v>1872</v>
      </c>
      <c r="B23" s="74" t="s">
        <v>1873</v>
      </c>
    </row>
    <row r="24" spans="1:2" x14ac:dyDescent="0.35">
      <c r="A24" s="74" t="s">
        <v>1874</v>
      </c>
      <c r="B24" s="74" t="s">
        <v>1875</v>
      </c>
    </row>
    <row r="25" spans="1:2" x14ac:dyDescent="0.35">
      <c r="A25" s="74" t="s">
        <v>1876</v>
      </c>
      <c r="B25" s="74" t="s">
        <v>1877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384EA958E59E9498CD753C243A6172D" ma:contentTypeVersion="8" ma:contentTypeDescription="Create a new document." ma:contentTypeScope="" ma:versionID="c6432ae8e877af38ce95fb93d0c9d3e7">
  <xsd:schema xmlns:xsd="http://www.w3.org/2001/XMLSchema" xmlns:xs="http://www.w3.org/2001/XMLSchema" xmlns:p="http://schemas.microsoft.com/office/2006/metadata/properties" xmlns:ns3="8af35bfd-c568-441f-9dca-f08873fcffdc" targetNamespace="http://schemas.microsoft.com/office/2006/metadata/properties" ma:root="true" ma:fieldsID="4a1a908fb78b64e0682098af6af894c7" ns3:_="">
    <xsd:import namespace="8af35bfd-c568-441f-9dca-f08873fcffd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35bfd-c568-441f-9dca-f08873fcf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BD2209-4B91-49AE-8835-8C2418D85AF7}">
  <ds:schemaRefs>
    <ds:schemaRef ds:uri="8af35bfd-c568-441f-9dca-f08873fcffdc"/>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2006/metadata/properties"/>
  </ds:schemaRefs>
</ds:datastoreItem>
</file>

<file path=customXml/itemProps2.xml><?xml version="1.0" encoding="utf-8"?>
<ds:datastoreItem xmlns:ds="http://schemas.openxmlformats.org/officeDocument/2006/customXml" ds:itemID="{48B068F0-D009-4198-AA26-B8E18DC532C9}">
  <ds:schemaRefs>
    <ds:schemaRef ds:uri="http://schemas.microsoft.com/sharepoint/v3/contenttype/forms"/>
  </ds:schemaRefs>
</ds:datastoreItem>
</file>

<file path=customXml/itemProps3.xml><?xml version="1.0" encoding="utf-8"?>
<ds:datastoreItem xmlns:ds="http://schemas.openxmlformats.org/officeDocument/2006/customXml" ds:itemID="{2CC9EB31-B2B6-4E6B-A7CB-5EE8B326A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f35bfd-c568-441f-9dca-f08873fcf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Questions</vt:lpstr>
      <vt:lpstr>Indicators</vt:lpstr>
      <vt:lpstr>Political Risk</vt:lpstr>
      <vt:lpstr>Financial Risk</vt:lpstr>
      <vt:lpstr>Personnel Risk</vt:lpstr>
      <vt:lpstr>Operational Risk</vt:lpstr>
      <vt:lpstr>Procurement Risk</vt:lpstr>
      <vt:lpstr>List of Acronyms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cp:lastModifiedBy>
  <cp:revision/>
  <dcterms:created xsi:type="dcterms:W3CDTF">2021-03-14T15:26:59Z</dcterms:created>
  <dcterms:modified xsi:type="dcterms:W3CDTF">2022-01-06T17:37:11Z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0x0101002384EA958E59E9498CD753C243A6172D</vt:lpwstr>
  </property>
</Properties>
</file>